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190422 2019健康寿命延伸産業創出推進事業\公募サイト関連\公募2019（品質評価構築支援事業）\公募資料一式\元ファイル\掲載資料一式\"/>
    </mc:Choice>
  </mc:AlternateContent>
  <xr:revisionPtr revIDLastSave="0" documentId="14_{94EE0D1B-D256-4060-BD20-A1EE24398920}" xr6:coauthVersionLast="43" xr6:coauthVersionMax="43" xr10:uidLastSave="{00000000-0000-0000-0000-000000000000}"/>
  <bookViews>
    <workbookView xWindow="-60" yWindow="-60" windowWidth="28920" windowHeight="1590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4" l="1"/>
  <c r="F34" i="4"/>
  <c r="F32" i="4"/>
  <c r="F31" i="4"/>
  <c r="F27" i="4"/>
  <c r="F12" i="4"/>
  <c r="F20" i="1"/>
  <c r="F21" i="1"/>
  <c r="F23" i="1"/>
  <c r="F27" i="1"/>
  <c r="F28" i="1"/>
  <c r="F25" i="1" s="1"/>
  <c r="F31" i="1"/>
  <c r="F32" i="1"/>
  <c r="F36" i="1"/>
  <c r="F37" i="1"/>
  <c r="F40" i="1"/>
  <c r="F39" i="1" s="1"/>
  <c r="F43" i="1"/>
  <c r="F42" i="1" s="1"/>
  <c r="F46" i="1"/>
  <c r="F45" i="1" s="1"/>
  <c r="F48" i="1"/>
  <c r="F54" i="1"/>
  <c r="F52" i="1" s="1"/>
  <c r="F55" i="1"/>
  <c r="F58" i="1"/>
  <c r="F57" i="1" s="1"/>
  <c r="F60" i="1"/>
  <c r="F23" i="4"/>
  <c r="F24" i="4"/>
  <c r="F21" i="4" s="1"/>
  <c r="F26" i="4"/>
  <c r="F29" i="4"/>
  <c r="F39" i="4"/>
  <c r="F37" i="4" s="1"/>
  <c r="F40" i="4"/>
  <c r="F43" i="4"/>
  <c r="F42" i="4"/>
  <c r="F46" i="4"/>
  <c r="F45" i="4"/>
  <c r="F49" i="4"/>
  <c r="F48" i="4"/>
  <c r="F51" i="4"/>
  <c r="F57" i="4"/>
  <c r="F55" i="4" s="1"/>
  <c r="F58" i="4"/>
  <c r="F61" i="4"/>
  <c r="F60" i="4"/>
  <c r="F63" i="4"/>
  <c r="F13" i="4"/>
  <c r="F14" i="4"/>
  <c r="F10" i="4" s="1"/>
  <c r="F15" i="4"/>
  <c r="F16" i="4"/>
  <c r="F67" i="4"/>
  <c r="F66" i="1"/>
  <c r="F13" i="1"/>
  <c r="F12" i="1"/>
  <c r="F19" i="4" l="1"/>
  <c r="F72" i="4" s="1"/>
  <c r="F18" i="1"/>
  <c r="F16" i="1" s="1"/>
  <c r="F71" i="1" s="1"/>
  <c r="F10" i="1"/>
  <c r="F34" i="1"/>
</calcChain>
</file>

<file path=xl/sharedStrings.xml><?xml version="1.0" encoding="utf-8"?>
<sst xmlns="http://schemas.openxmlformats.org/spreadsheetml/2006/main" count="279" uniqueCount="79">
  <si>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</si>
  <si>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</si>
  <si>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</si>
  <si>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</si>
  <si>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</si>
  <si>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</si>
  <si>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</si>
  <si>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</si>
  <si>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</si>
  <si>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</si>
  <si>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</si>
  <si>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</si>
  <si>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</si>
  <si>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</si>
  <si>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</si>
  <si>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</si>
  <si>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</si>
  <si>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</si>
  <si>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</si>
  <si>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</si>
  <si>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</si>
  <si>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</si>
  <si>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</si>
  <si>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</si>
  <si>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</si>
  <si>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</si>
  <si>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</si>
  <si>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</si>
  <si>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</si>
  <si>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</si>
  <si>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</si>
  <si>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</si>
  <si>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</si>
  <si>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</si>
  <si>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</si>
  <si>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</si>
  <si>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</si>
  <si>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</si>
  <si>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</si>
  <si>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</si>
  <si>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</si>
  <si>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</si>
  <si>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</si>
  <si>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</si>
  <si>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</si>
  <si>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</si>
  <si>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</si>
  <si>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</si>
  <si>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</si>
  <si>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</si>
  <si>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</si>
  <si>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</si>
  <si>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</si>
  <si>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</si>
  <si>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</si>
  <si>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</si>
  <si>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</si>
  <si>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</si>
  <si>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</si>
  <si>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</si>
  <si>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</si>
  <si>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</si>
  <si>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</si>
  <si>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</si>
  <si>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</si>
  <si>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</si>
  <si>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</si>
  <si>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</si>
  <si>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</si>
  <si>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</si>
  <si>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</si>
  <si>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</si>
  <si>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</si>
  <si>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</si>
  <si>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</si>
  <si>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令和元年度健康寿命延伸産業創出推進事業（ヘルスケアサービス品質評価構築支援事業）</t>
    <rPh sb="0" eb="2">
      <t>レイワ</t>
    </rPh>
    <rPh sb="2" eb="4">
      <t>ガンネン</t>
    </rPh>
    <phoneticPr fontId="1"/>
  </si>
  <si>
    <t>職員A</t>
    <rPh sb="0" eb="2">
      <t>ショクイン</t>
    </rPh>
    <phoneticPr fontId="1"/>
  </si>
  <si>
    <t>職員B</t>
    <rPh sb="0" eb="2">
      <t>ショクイン</t>
    </rPh>
    <phoneticPr fontId="1"/>
  </si>
  <si>
    <t>（様式３）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</si>
</sst>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" xfId="0" applyFont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176" fontId="6" fillId="2" borderId="12" xfId="0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right" vertical="center"/>
    </xf>
    <xf numFmtId="176" fontId="4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176" fontId="4" fillId="2" borderId="24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4" fillId="2" borderId="4" xfId="0" applyFont="1" applyFill="1" applyBorder="1">
      <alignment vertical="center"/>
    </xf>
    <xf numFmtId="176" fontId="6" fillId="2" borderId="9" xfId="0" applyNumberFormat="1" applyFont="1" applyFill="1" applyBorder="1">
      <alignment vertical="center"/>
    </xf>
    <xf numFmtId="176" fontId="9" fillId="2" borderId="0" xfId="0" applyNumberFormat="1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176" fontId="4" fillId="2" borderId="7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>
      <alignment vertical="center"/>
    </xf>
    <xf numFmtId="176" fontId="4" fillId="2" borderId="26" xfId="0" applyNumberFormat="1" applyFont="1" applyFill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16</xdr:row>
      <xdr:rowOff>114300</xdr:rowOff>
    </xdr:from>
    <xdr:to>
      <xdr:col>15</xdr:col>
      <xdr:colOff>114301</xdr:colOff>
      <xdr:row>22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2"/>
  <sheetViews>
    <sheetView tabSelected="1" topLeftCell="A10" zoomScaleNormal="100" workbookViewId="0">
      <selection activeCell="T34" sqref="T34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78</v>
      </c>
      <c r="Q1" s="72"/>
    </row>
    <row r="2" spans="2:17" ht="7.5" customHeight="1" x14ac:dyDescent="0.15">
      <c r="B2"/>
      <c r="Q2" s="52"/>
    </row>
    <row r="3" spans="2:17" ht="18" customHeight="1" x14ac:dyDescent="0.15">
      <c r="B3" s="122" t="s">
        <v>75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2:17" ht="23.25" customHeight="1" x14ac:dyDescent="0.15">
      <c r="B4" s="123" t="s">
        <v>46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2:17" ht="6.75" customHeight="1" x14ac:dyDescent="0.1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 ht="18" customHeight="1" x14ac:dyDescent="0.15">
      <c r="B6" s="130" t="s">
        <v>58</v>
      </c>
      <c r="C6" s="131"/>
      <c r="D6" s="132"/>
      <c r="E6" s="133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7" ht="7.5" customHeight="1" thickBot="1" x14ac:dyDescent="0.2">
      <c r="Q7" s="1"/>
    </row>
    <row r="8" spans="2:17" s="8" customFormat="1" ht="16.5" customHeight="1" x14ac:dyDescent="0.15">
      <c r="B8" s="127" t="s">
        <v>55</v>
      </c>
      <c r="C8" s="128"/>
      <c r="D8" s="129"/>
      <c r="E8" s="90" t="s">
        <v>56</v>
      </c>
      <c r="F8" s="92" t="s">
        <v>41</v>
      </c>
      <c r="G8" s="124" t="s">
        <v>30</v>
      </c>
      <c r="H8" s="125"/>
      <c r="I8" s="125"/>
      <c r="J8" s="125"/>
      <c r="K8" s="125"/>
      <c r="L8" s="125"/>
      <c r="M8" s="125"/>
      <c r="N8" s="125"/>
      <c r="O8" s="125"/>
      <c r="P8" s="125"/>
      <c r="Q8" s="126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51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 x14ac:dyDescent="0.15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8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 x14ac:dyDescent="0.15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8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 x14ac:dyDescent="0.15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8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 x14ac:dyDescent="0.15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8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 x14ac:dyDescent="0.15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8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52</v>
      </c>
      <c r="C19" s="13"/>
      <c r="D19" s="14"/>
      <c r="E19" s="32"/>
      <c r="F19" s="46">
        <f>F21+F29+F37+F42+F45+F48+F51+F55+F60+F63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 x14ac:dyDescent="0.15">
      <c r="B21" s="61"/>
      <c r="C21" s="93" t="s">
        <v>3</v>
      </c>
      <c r="D21" s="94"/>
      <c r="E21" s="95"/>
      <c r="F21" s="96">
        <f>SUM(F22:F28)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 x14ac:dyDescent="0.15">
      <c r="B22" s="61"/>
      <c r="C22" s="21"/>
      <c r="D22" s="81" t="s">
        <v>69</v>
      </c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 x14ac:dyDescent="0.15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8</v>
      </c>
      <c r="K23" s="22" t="s">
        <v>1</v>
      </c>
      <c r="L23" s="54"/>
      <c r="M23" s="22" t="s">
        <v>9</v>
      </c>
      <c r="N23" s="22" t="s">
        <v>1</v>
      </c>
      <c r="O23" s="56"/>
      <c r="P23" s="22" t="s">
        <v>10</v>
      </c>
      <c r="Q23" s="63"/>
    </row>
    <row r="24" spans="2:17" s="7" customFormat="1" ht="11.25" customHeight="1" x14ac:dyDescent="0.15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8</v>
      </c>
      <c r="K24" s="22" t="s">
        <v>1</v>
      </c>
      <c r="L24" s="54"/>
      <c r="M24" s="22" t="s">
        <v>9</v>
      </c>
      <c r="N24" s="22" t="s">
        <v>1</v>
      </c>
      <c r="O24" s="56"/>
      <c r="P24" s="22" t="s">
        <v>10</v>
      </c>
      <c r="Q24" s="63"/>
    </row>
    <row r="25" spans="2:17" s="7" customFormat="1" ht="11.25" customHeight="1" x14ac:dyDescent="0.15">
      <c r="B25" s="61"/>
      <c r="C25" s="21"/>
      <c r="D25" s="56" t="s">
        <v>70</v>
      </c>
      <c r="E25" s="53"/>
      <c r="F25" s="47"/>
      <c r="G25" s="21"/>
      <c r="H25" s="24"/>
      <c r="I25" s="54"/>
      <c r="J25" s="23"/>
      <c r="K25" s="22"/>
      <c r="L25" s="54"/>
      <c r="M25" s="22"/>
      <c r="N25" s="22"/>
      <c r="O25" s="56"/>
      <c r="P25" s="22"/>
      <c r="Q25" s="63"/>
    </row>
    <row r="26" spans="2:17" s="7" customFormat="1" ht="11.25" customHeight="1" x14ac:dyDescent="0.15">
      <c r="B26" s="61"/>
      <c r="C26" s="21"/>
      <c r="D26" s="56"/>
      <c r="E26" s="53"/>
      <c r="F26" s="47">
        <f>ROUNDDOWN(I26*L26*O26,0)</f>
        <v>0</v>
      </c>
      <c r="G26" s="21"/>
      <c r="H26" s="24" t="s">
        <v>0</v>
      </c>
      <c r="I26" s="54"/>
      <c r="J26" s="23" t="s">
        <v>8</v>
      </c>
      <c r="K26" s="22" t="s">
        <v>1</v>
      </c>
      <c r="L26" s="54"/>
      <c r="M26" s="22" t="s">
        <v>9</v>
      </c>
      <c r="N26" s="22" t="s">
        <v>1</v>
      </c>
      <c r="O26" s="56"/>
      <c r="P26" s="22" t="s">
        <v>10</v>
      </c>
      <c r="Q26" s="63"/>
    </row>
    <row r="27" spans="2:17" s="7" customFormat="1" ht="11.25" customHeight="1" x14ac:dyDescent="0.15">
      <c r="B27" s="61"/>
      <c r="C27" s="21"/>
      <c r="D27" s="56"/>
      <c r="E27" s="56"/>
      <c r="F27" s="47">
        <f>ROUNDDOWN(I27*L27*O27,0)</f>
        <v>0</v>
      </c>
      <c r="G27" s="41"/>
      <c r="H27" s="24" t="s">
        <v>0</v>
      </c>
      <c r="I27" s="54"/>
      <c r="J27" s="23" t="s">
        <v>8</v>
      </c>
      <c r="K27" s="22" t="s">
        <v>1</v>
      </c>
      <c r="L27" s="54"/>
      <c r="M27" s="22" t="s">
        <v>9</v>
      </c>
      <c r="N27" s="22" t="s">
        <v>1</v>
      </c>
      <c r="O27" s="54"/>
      <c r="P27" s="22" t="s">
        <v>10</v>
      </c>
      <c r="Q27" s="63"/>
    </row>
    <row r="28" spans="2:17" s="7" customFormat="1" ht="11.25" customHeight="1" x14ac:dyDescent="0.15">
      <c r="B28" s="61"/>
      <c r="C28" s="21"/>
      <c r="D28" s="56"/>
      <c r="E28" s="34"/>
      <c r="F28" s="47"/>
      <c r="G28" s="42"/>
      <c r="H28" s="26"/>
      <c r="I28" s="26"/>
      <c r="J28" s="26"/>
      <c r="K28" s="26"/>
      <c r="L28" s="26"/>
      <c r="M28" s="26"/>
      <c r="N28" s="26"/>
      <c r="O28" s="26"/>
      <c r="P28" s="26"/>
      <c r="Q28" s="68"/>
    </row>
    <row r="29" spans="2:17" s="7" customFormat="1" ht="11.25" customHeight="1" x14ac:dyDescent="0.15">
      <c r="B29" s="61"/>
      <c r="C29" s="93" t="s">
        <v>54</v>
      </c>
      <c r="D29" s="97"/>
      <c r="E29" s="95"/>
      <c r="F29" s="96">
        <f>SUM(F30:F36)</f>
        <v>0</v>
      </c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 x14ac:dyDescent="0.15">
      <c r="B30" s="61"/>
      <c r="C30" s="21"/>
      <c r="D30" s="56" t="s">
        <v>67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7" customFormat="1" ht="11.25" customHeight="1" x14ac:dyDescent="0.15">
      <c r="B31" s="61"/>
      <c r="C31" s="21"/>
      <c r="D31" s="56"/>
      <c r="E31" s="56"/>
      <c r="F31" s="47">
        <f>ROUNDDOWN(I31*L31,0)</f>
        <v>0</v>
      </c>
      <c r="G31" s="41"/>
      <c r="H31" s="24" t="s">
        <v>0</v>
      </c>
      <c r="I31" s="54"/>
      <c r="J31" s="23" t="s">
        <v>8</v>
      </c>
      <c r="K31" s="22" t="s">
        <v>1</v>
      </c>
      <c r="L31" s="54"/>
      <c r="M31" s="22" t="s">
        <v>10</v>
      </c>
      <c r="N31" s="22"/>
      <c r="O31" s="23"/>
      <c r="P31" s="22"/>
      <c r="Q31" s="63"/>
    </row>
    <row r="32" spans="2:17" s="7" customFormat="1" ht="11.25" customHeight="1" x14ac:dyDescent="0.15">
      <c r="B32" s="61"/>
      <c r="C32" s="21"/>
      <c r="D32" s="56"/>
      <c r="E32" s="56"/>
      <c r="F32" s="47">
        <f>ROUNDDOWN(I32*L32,0)</f>
        <v>0</v>
      </c>
      <c r="G32" s="41"/>
      <c r="H32" s="24" t="s">
        <v>0</v>
      </c>
      <c r="I32" s="54"/>
      <c r="J32" s="23" t="s">
        <v>8</v>
      </c>
      <c r="K32" s="22" t="s">
        <v>1</v>
      </c>
      <c r="L32" s="54"/>
      <c r="M32" s="22" t="s">
        <v>10</v>
      </c>
      <c r="N32" s="22"/>
      <c r="O32" s="23"/>
      <c r="P32" s="22"/>
      <c r="Q32" s="63"/>
    </row>
    <row r="33" spans="2:17" s="7" customFormat="1" ht="11.25" customHeight="1" x14ac:dyDescent="0.15">
      <c r="B33" s="61"/>
      <c r="C33" s="21"/>
      <c r="D33" s="56" t="s">
        <v>68</v>
      </c>
      <c r="E33" s="56"/>
      <c r="F33" s="47"/>
      <c r="G33" s="41"/>
      <c r="H33" s="24"/>
      <c r="I33" s="54"/>
      <c r="J33" s="23"/>
      <c r="K33" s="22"/>
      <c r="L33" s="54"/>
      <c r="M33" s="22"/>
      <c r="N33" s="22"/>
      <c r="O33" s="23"/>
      <c r="P33" s="22"/>
      <c r="Q33" s="63"/>
    </row>
    <row r="34" spans="2:17" s="7" customFormat="1" ht="11.25" customHeight="1" x14ac:dyDescent="0.15">
      <c r="B34" s="61"/>
      <c r="C34" s="21"/>
      <c r="D34" s="56"/>
      <c r="E34" s="53"/>
      <c r="F34" s="47">
        <f>ROUNDDOWN(I34*L34*O34,0)</f>
        <v>0</v>
      </c>
      <c r="G34" s="21"/>
      <c r="H34" s="24" t="s">
        <v>0</v>
      </c>
      <c r="I34" s="54"/>
      <c r="J34" s="23" t="s">
        <v>8</v>
      </c>
      <c r="K34" s="22" t="s">
        <v>1</v>
      </c>
      <c r="L34" s="54"/>
      <c r="M34" s="22" t="s">
        <v>9</v>
      </c>
      <c r="N34" s="22" t="s">
        <v>1</v>
      </c>
      <c r="O34" s="56"/>
      <c r="P34" s="22" t="s">
        <v>10</v>
      </c>
      <c r="Q34" s="63"/>
    </row>
    <row r="35" spans="2:17" s="7" customFormat="1" ht="11.25" customHeight="1" x14ac:dyDescent="0.15">
      <c r="B35" s="61"/>
      <c r="C35" s="21"/>
      <c r="D35" s="56"/>
      <c r="E35" s="56"/>
      <c r="F35" s="47">
        <f>ROUNDDOWN(I35*L35*O35,0)</f>
        <v>0</v>
      </c>
      <c r="G35" s="41"/>
      <c r="H35" s="24" t="s">
        <v>0</v>
      </c>
      <c r="I35" s="54"/>
      <c r="J35" s="23" t="s">
        <v>8</v>
      </c>
      <c r="K35" s="22" t="s">
        <v>1</v>
      </c>
      <c r="L35" s="54"/>
      <c r="M35" s="22" t="s">
        <v>9</v>
      </c>
      <c r="N35" s="22" t="s">
        <v>1</v>
      </c>
      <c r="O35" s="54"/>
      <c r="P35" s="22" t="s">
        <v>10</v>
      </c>
      <c r="Q35" s="63"/>
    </row>
    <row r="36" spans="2:17" s="7" customFormat="1" ht="11.25" customHeight="1" x14ac:dyDescent="0.15">
      <c r="B36" s="61"/>
      <c r="C36" s="21"/>
      <c r="D36" s="56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7" customFormat="1" ht="11.25" customHeight="1" x14ac:dyDescent="0.15">
      <c r="B37" s="61"/>
      <c r="C37" s="93" t="s">
        <v>4</v>
      </c>
      <c r="D37" s="97"/>
      <c r="E37" s="95"/>
      <c r="F37" s="96">
        <f>SUM(F38:F41)</f>
        <v>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 x14ac:dyDescent="0.15">
      <c r="B38" s="61"/>
      <c r="C38" s="28"/>
      <c r="D38" s="81" t="s">
        <v>71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7" customFormat="1" ht="11.25" customHeight="1" x14ac:dyDescent="0.15">
      <c r="B39" s="61"/>
      <c r="C39" s="21"/>
      <c r="D39" s="56"/>
      <c r="E39" s="56"/>
      <c r="F39" s="47">
        <f>ROUNDDOWN(I39*L39*O39,0)</f>
        <v>0</v>
      </c>
      <c r="G39" s="41"/>
      <c r="H39" s="24" t="s">
        <v>0</v>
      </c>
      <c r="I39" s="54"/>
      <c r="J39" s="23" t="s">
        <v>8</v>
      </c>
      <c r="K39" s="22" t="s">
        <v>1</v>
      </c>
      <c r="L39" s="54"/>
      <c r="M39" s="22" t="s">
        <v>9</v>
      </c>
      <c r="N39" s="22" t="s">
        <v>1</v>
      </c>
      <c r="O39" s="54"/>
      <c r="P39" s="22" t="s">
        <v>10</v>
      </c>
      <c r="Q39" s="63"/>
    </row>
    <row r="40" spans="2:17" s="7" customFormat="1" ht="11.25" customHeight="1" x14ac:dyDescent="0.15">
      <c r="B40" s="61"/>
      <c r="C40" s="21"/>
      <c r="D40" s="56"/>
      <c r="E40" s="56"/>
      <c r="F40" s="47">
        <f>ROUNDDOWN(I40*L40*O40,0)</f>
        <v>0</v>
      </c>
      <c r="G40" s="41"/>
      <c r="H40" s="24" t="s">
        <v>0</v>
      </c>
      <c r="I40" s="54"/>
      <c r="J40" s="23" t="s">
        <v>8</v>
      </c>
      <c r="K40" s="22" t="s">
        <v>1</v>
      </c>
      <c r="L40" s="54"/>
      <c r="M40" s="22" t="s">
        <v>9</v>
      </c>
      <c r="N40" s="22" t="s">
        <v>1</v>
      </c>
      <c r="O40" s="54"/>
      <c r="P40" s="22" t="s">
        <v>10</v>
      </c>
      <c r="Q40" s="63"/>
    </row>
    <row r="41" spans="2:17" s="7" customFormat="1" ht="11.25" customHeight="1" x14ac:dyDescent="0.15">
      <c r="B41" s="61"/>
      <c r="C41" s="25"/>
      <c r="D41" s="98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3" t="s">
        <v>62</v>
      </c>
      <c r="D42" s="97"/>
      <c r="E42" s="95"/>
      <c r="F42" s="96">
        <f>SUM(F43:F44)</f>
        <v>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1"/>
      <c r="D43" s="56" t="s">
        <v>72</v>
      </c>
      <c r="E43" s="56"/>
      <c r="F43" s="47">
        <f>ROUNDDOWN(I43*L43,0)</f>
        <v>0</v>
      </c>
      <c r="G43" s="41"/>
      <c r="H43" s="24" t="s">
        <v>0</v>
      </c>
      <c r="I43" s="54"/>
      <c r="J43" s="23" t="s">
        <v>8</v>
      </c>
      <c r="K43" s="22" t="s">
        <v>1</v>
      </c>
      <c r="L43" s="54"/>
      <c r="M43" s="22" t="s">
        <v>63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98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6"/>
      <c r="Q44" s="69"/>
    </row>
    <row r="45" spans="2:17" s="7" customFormat="1" ht="11.25" customHeight="1" x14ac:dyDescent="0.15">
      <c r="B45" s="61"/>
      <c r="C45" s="93" t="s">
        <v>53</v>
      </c>
      <c r="D45" s="97"/>
      <c r="E45" s="95"/>
      <c r="F45" s="96">
        <f>SUM(F46:F47)</f>
        <v>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73</v>
      </c>
      <c r="E46" s="36"/>
      <c r="F46" s="47">
        <f>ROUNDDOWN(I46*L46,0)</f>
        <v>0</v>
      </c>
      <c r="G46" s="41"/>
      <c r="H46" s="24" t="s">
        <v>0</v>
      </c>
      <c r="I46" s="54"/>
      <c r="J46" s="23" t="s">
        <v>8</v>
      </c>
      <c r="K46" s="22" t="s">
        <v>1</v>
      </c>
      <c r="L46" s="54"/>
      <c r="M46" s="22" t="s">
        <v>26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98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3" t="s">
        <v>43</v>
      </c>
      <c r="D48" s="97"/>
      <c r="E48" s="95"/>
      <c r="F48" s="96">
        <f>SUM(F49:F50)</f>
        <v>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7" customFormat="1" ht="11.25" customHeight="1" x14ac:dyDescent="0.15">
      <c r="B49" s="61"/>
      <c r="C49" s="21"/>
      <c r="D49" s="56" t="s">
        <v>74</v>
      </c>
      <c r="E49" s="34"/>
      <c r="F49" s="47">
        <f>ROUNDDOWN(I49*L49,0)</f>
        <v>0</v>
      </c>
      <c r="G49" s="41"/>
      <c r="H49" s="24" t="s">
        <v>0</v>
      </c>
      <c r="I49" s="54"/>
      <c r="J49" s="23" t="s">
        <v>8</v>
      </c>
      <c r="K49" s="22" t="s">
        <v>1</v>
      </c>
      <c r="L49" s="54"/>
      <c r="M49" s="22" t="s">
        <v>45</v>
      </c>
      <c r="N49" s="22"/>
      <c r="O49" s="23"/>
      <c r="P49" s="22"/>
      <c r="Q49" s="70"/>
    </row>
    <row r="50" spans="2:17" s="7" customFormat="1" ht="11.25" customHeight="1" x14ac:dyDescent="0.15">
      <c r="B50" s="61"/>
      <c r="C50" s="21"/>
      <c r="D50" s="56"/>
      <c r="E50" s="34"/>
      <c r="F50" s="47"/>
      <c r="G50" s="42"/>
      <c r="H50" s="19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7" customFormat="1" ht="11.25" customHeight="1" x14ac:dyDescent="0.15">
      <c r="B51" s="61"/>
      <c r="C51" s="93" t="s">
        <v>5</v>
      </c>
      <c r="D51" s="97"/>
      <c r="E51" s="95"/>
      <c r="F51" s="96">
        <f>SUM(F52:F54)</f>
        <v>0</v>
      </c>
      <c r="G51" s="43"/>
      <c r="H51" s="20"/>
      <c r="I51" s="30"/>
      <c r="J51" s="30"/>
      <c r="K51" s="29"/>
      <c r="L51" s="30"/>
      <c r="M51" s="29"/>
      <c r="N51" s="29"/>
      <c r="O51" s="30"/>
      <c r="P51" s="29"/>
      <c r="Q51" s="66"/>
    </row>
    <row r="52" spans="2:17" s="7" customFormat="1" ht="11.25" customHeight="1" x14ac:dyDescent="0.15">
      <c r="B52" s="61"/>
      <c r="C52" s="21"/>
      <c r="D52" s="56"/>
      <c r="E52" s="34"/>
      <c r="F52" s="47"/>
      <c r="G52" s="41"/>
      <c r="H52" s="57"/>
      <c r="I52" s="54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 x14ac:dyDescent="0.15">
      <c r="B53" s="61"/>
      <c r="C53" s="21"/>
      <c r="D53" s="56"/>
      <c r="E53" s="34"/>
      <c r="F53" s="47"/>
      <c r="G53" s="41"/>
      <c r="H53" s="57"/>
      <c r="I53" s="54"/>
      <c r="J53" s="23"/>
      <c r="K53" s="22"/>
      <c r="L53" s="23"/>
      <c r="M53" s="22"/>
      <c r="N53" s="22"/>
      <c r="O53" s="23"/>
      <c r="P53" s="22"/>
      <c r="Q53" s="70"/>
    </row>
    <row r="54" spans="2:17" s="7" customFormat="1" ht="11.25" customHeight="1" x14ac:dyDescent="0.15">
      <c r="B54" s="61"/>
      <c r="C54" s="21"/>
      <c r="D54" s="56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7" customFormat="1" ht="11.25" customHeight="1" x14ac:dyDescent="0.15">
      <c r="B55" s="61"/>
      <c r="C55" s="93" t="s">
        <v>6</v>
      </c>
      <c r="D55" s="97"/>
      <c r="E55" s="95"/>
      <c r="F55" s="96">
        <f>SUM(F56:F59)</f>
        <v>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7" customFormat="1" ht="11.25" customHeight="1" x14ac:dyDescent="0.15">
      <c r="B56" s="61"/>
      <c r="C56" s="21"/>
      <c r="D56" s="56"/>
      <c r="E56" s="34"/>
      <c r="F56" s="47"/>
      <c r="G56" s="41"/>
      <c r="H56" s="56"/>
      <c r="I56" s="23"/>
      <c r="J56" s="23"/>
      <c r="K56" s="22"/>
      <c r="L56" s="23"/>
      <c r="M56" s="22"/>
      <c r="N56" s="22"/>
      <c r="O56" s="23"/>
      <c r="P56" s="22"/>
      <c r="Q56" s="70"/>
    </row>
    <row r="57" spans="2:17" s="7" customFormat="1" ht="11.25" customHeight="1" x14ac:dyDescent="0.15">
      <c r="B57" s="61"/>
      <c r="C57" s="21"/>
      <c r="D57" s="56"/>
      <c r="E57" s="56"/>
      <c r="F57" s="47">
        <f>ROUNDDOWN(I57*L57*O57,0)</f>
        <v>0</v>
      </c>
      <c r="G57" s="41"/>
      <c r="H57" s="24" t="s">
        <v>0</v>
      </c>
      <c r="I57" s="54"/>
      <c r="J57" s="23" t="s">
        <v>8</v>
      </c>
      <c r="K57" s="22" t="s">
        <v>1</v>
      </c>
      <c r="L57" s="54"/>
      <c r="M57" s="22" t="s">
        <v>59</v>
      </c>
      <c r="N57" s="22" t="s">
        <v>1</v>
      </c>
      <c r="O57" s="54"/>
      <c r="P57" s="22" t="s">
        <v>10</v>
      </c>
      <c r="Q57" s="70"/>
    </row>
    <row r="58" spans="2:17" s="7" customFormat="1" ht="11.25" customHeight="1" x14ac:dyDescent="0.15">
      <c r="B58" s="61"/>
      <c r="C58" s="21"/>
      <c r="D58" s="56"/>
      <c r="E58" s="56"/>
      <c r="F58" s="47">
        <f>ROUNDDOWN(I58*L58,0)</f>
        <v>0</v>
      </c>
      <c r="G58" s="41"/>
      <c r="H58" s="24" t="s">
        <v>0</v>
      </c>
      <c r="I58" s="54"/>
      <c r="J58" s="23" t="s">
        <v>8</v>
      </c>
      <c r="K58" s="22" t="s">
        <v>1</v>
      </c>
      <c r="L58" s="54"/>
      <c r="M58" s="22" t="s">
        <v>59</v>
      </c>
      <c r="N58" s="22"/>
      <c r="O58" s="54"/>
      <c r="P58" s="22"/>
      <c r="Q58" s="70"/>
    </row>
    <row r="59" spans="2:17" s="7" customFormat="1" ht="11.25" customHeight="1" x14ac:dyDescent="0.15">
      <c r="B59" s="61"/>
      <c r="C59" s="21"/>
      <c r="D59" s="56"/>
      <c r="E59" s="34"/>
      <c r="F59" s="47"/>
      <c r="G59" s="42"/>
      <c r="H59" s="19"/>
      <c r="I59" s="27"/>
      <c r="J59" s="27"/>
      <c r="K59" s="26"/>
      <c r="L59" s="27"/>
      <c r="M59" s="26"/>
      <c r="N59" s="26"/>
      <c r="O59" s="27"/>
      <c r="P59" s="26"/>
      <c r="Q59" s="69"/>
    </row>
    <row r="60" spans="2:17" s="7" customFormat="1" ht="11.25" customHeight="1" x14ac:dyDescent="0.15">
      <c r="B60" s="61"/>
      <c r="C60" s="93" t="s">
        <v>31</v>
      </c>
      <c r="D60" s="97"/>
      <c r="E60" s="95"/>
      <c r="F60" s="96">
        <f>SUM(F61:F62)</f>
        <v>0</v>
      </c>
      <c r="G60" s="41"/>
      <c r="H60" s="24"/>
      <c r="I60" s="23"/>
      <c r="J60" s="23"/>
      <c r="K60" s="22"/>
      <c r="L60" s="23"/>
      <c r="M60" s="22"/>
      <c r="N60" s="22"/>
      <c r="O60" s="23"/>
      <c r="P60" s="22"/>
      <c r="Q60" s="63"/>
    </row>
    <row r="61" spans="2:17" s="7" customFormat="1" ht="11.25" customHeight="1" x14ac:dyDescent="0.15">
      <c r="B61" s="61"/>
      <c r="C61" s="21"/>
      <c r="D61" s="56"/>
      <c r="E61" s="34"/>
      <c r="F61" s="47">
        <f>ROUNDDOWN(I61*L61,0)</f>
        <v>0</v>
      </c>
      <c r="G61" s="41"/>
      <c r="H61" s="24" t="s">
        <v>0</v>
      </c>
      <c r="I61" s="54"/>
      <c r="J61" s="23" t="s">
        <v>8</v>
      </c>
      <c r="K61" s="22" t="s">
        <v>1</v>
      </c>
      <c r="L61" s="54"/>
      <c r="M61" s="22" t="s">
        <v>2</v>
      </c>
      <c r="N61" s="22"/>
      <c r="O61" s="23"/>
      <c r="P61" s="22"/>
      <c r="Q61" s="63"/>
    </row>
    <row r="62" spans="2:17" s="7" customFormat="1" ht="11.25" customHeight="1" x14ac:dyDescent="0.15">
      <c r="B62" s="61"/>
      <c r="C62" s="21"/>
      <c r="D62" s="56"/>
      <c r="E62" s="34"/>
      <c r="F62" s="47"/>
      <c r="G62" s="42"/>
      <c r="H62" s="44"/>
      <c r="I62" s="27"/>
      <c r="J62" s="27"/>
      <c r="K62" s="26"/>
      <c r="L62" s="27"/>
      <c r="M62" s="26"/>
      <c r="N62" s="26"/>
      <c r="O62" s="27"/>
      <c r="P62" s="26"/>
      <c r="Q62" s="69"/>
    </row>
    <row r="63" spans="2:17" s="7" customFormat="1" ht="11.25" customHeight="1" x14ac:dyDescent="0.15">
      <c r="B63" s="61"/>
      <c r="C63" s="93" t="s">
        <v>7</v>
      </c>
      <c r="D63" s="97"/>
      <c r="E63" s="95"/>
      <c r="F63" s="96">
        <f>SUM(F64:F65)</f>
        <v>0</v>
      </c>
      <c r="G63" s="41"/>
      <c r="H63" s="24"/>
      <c r="I63" s="23"/>
      <c r="J63" s="23"/>
      <c r="K63" s="22"/>
      <c r="L63" s="23"/>
      <c r="M63" s="22"/>
      <c r="N63" s="22"/>
      <c r="O63" s="23"/>
      <c r="P63" s="22"/>
      <c r="Q63" s="63"/>
    </row>
    <row r="64" spans="2:17" s="7" customFormat="1" ht="11.25" customHeight="1" x14ac:dyDescent="0.15">
      <c r="B64" s="61"/>
      <c r="C64" s="21"/>
      <c r="D64" s="56"/>
      <c r="E64" s="34"/>
      <c r="F64" s="47"/>
      <c r="G64" s="41"/>
      <c r="H64" s="56"/>
      <c r="I64" s="23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 x14ac:dyDescent="0.15">
      <c r="B65" s="64"/>
      <c r="C65" s="25"/>
      <c r="D65" s="98"/>
      <c r="E65" s="35"/>
      <c r="F65" s="50"/>
      <c r="G65" s="42"/>
      <c r="H65" s="19"/>
      <c r="I65" s="27"/>
      <c r="J65" s="27"/>
      <c r="K65" s="26"/>
      <c r="L65" s="27"/>
      <c r="M65" s="26"/>
      <c r="N65" s="26"/>
      <c r="O65" s="27"/>
      <c r="P65" s="26"/>
      <c r="Q65" s="71"/>
    </row>
    <row r="66" spans="2:17" s="7" customFormat="1" ht="11.25" customHeight="1" x14ac:dyDescent="0.15">
      <c r="B66" s="59"/>
      <c r="C66" s="28"/>
      <c r="D66" s="29"/>
      <c r="E66" s="36"/>
      <c r="F66" s="51"/>
      <c r="G66" s="43"/>
      <c r="H66" s="20"/>
      <c r="I66" s="30"/>
      <c r="J66" s="30"/>
      <c r="K66" s="29"/>
      <c r="L66" s="30"/>
      <c r="M66" s="29"/>
      <c r="N66" s="29"/>
      <c r="O66" s="30"/>
      <c r="P66" s="29"/>
      <c r="Q66" s="66"/>
    </row>
    <row r="67" spans="2:17" ht="11.25" customHeight="1" x14ac:dyDescent="0.15">
      <c r="B67" s="121" t="s">
        <v>49</v>
      </c>
      <c r="C67" s="13"/>
      <c r="D67" s="14"/>
      <c r="E67" s="32"/>
      <c r="F67" s="46">
        <f>SUM(F68:F71)</f>
        <v>0</v>
      </c>
      <c r="G67" s="39"/>
      <c r="H67" s="16"/>
      <c r="I67" s="15"/>
      <c r="J67" s="15"/>
      <c r="K67" s="14"/>
      <c r="L67" s="15"/>
      <c r="M67" s="14"/>
      <c r="N67" s="14"/>
      <c r="O67" s="15"/>
      <c r="P67" s="14"/>
      <c r="Q67" s="62"/>
    </row>
    <row r="68" spans="2:17" s="7" customFormat="1" ht="11.25" customHeight="1" x14ac:dyDescent="0.15">
      <c r="B68" s="121"/>
      <c r="C68" s="21"/>
      <c r="D68" s="22"/>
      <c r="E68" s="34"/>
      <c r="F68" s="47"/>
      <c r="G68" s="41"/>
      <c r="H68" s="24"/>
      <c r="I68" s="23"/>
      <c r="J68" s="23"/>
      <c r="K68" s="22"/>
      <c r="L68" s="23"/>
      <c r="M68" s="22"/>
      <c r="N68" s="22"/>
      <c r="O68" s="23"/>
      <c r="P68" s="22"/>
      <c r="Q68" s="63"/>
    </row>
    <row r="69" spans="2:17" s="7" customFormat="1" ht="11.25" customHeight="1" x14ac:dyDescent="0.15">
      <c r="B69" s="121"/>
      <c r="C69" s="21"/>
      <c r="D69" s="22"/>
      <c r="E69" s="56"/>
      <c r="F69" s="47"/>
      <c r="G69" s="41"/>
      <c r="H69" s="56"/>
      <c r="I69" s="23"/>
      <c r="J69" s="23"/>
      <c r="K69" s="22"/>
      <c r="L69" s="23"/>
      <c r="M69" s="22"/>
      <c r="N69" s="22"/>
      <c r="O69" s="23"/>
      <c r="P69" s="22"/>
      <c r="Q69" s="70"/>
    </row>
    <row r="70" spans="2:17" s="7" customFormat="1" ht="11.25" customHeight="1" x14ac:dyDescent="0.15">
      <c r="B70" s="61"/>
      <c r="C70" s="21"/>
      <c r="D70" s="22"/>
      <c r="E70" s="56"/>
      <c r="F70" s="47"/>
      <c r="G70" s="41"/>
      <c r="H70" s="56"/>
      <c r="I70" s="23"/>
      <c r="J70" s="23"/>
      <c r="K70" s="22"/>
      <c r="L70" s="23"/>
      <c r="M70" s="22"/>
      <c r="N70" s="22"/>
      <c r="O70" s="23"/>
      <c r="P70" s="22"/>
      <c r="Q70" s="70"/>
    </row>
    <row r="71" spans="2:17" s="7" customFormat="1" ht="11.25" customHeight="1" x14ac:dyDescent="0.15">
      <c r="B71" s="64"/>
      <c r="C71" s="25"/>
      <c r="D71" s="26"/>
      <c r="E71" s="35"/>
      <c r="F71" s="50"/>
      <c r="G71" s="42"/>
      <c r="H71" s="19"/>
      <c r="I71" s="27"/>
      <c r="J71" s="27"/>
      <c r="K71" s="26"/>
      <c r="L71" s="27"/>
      <c r="M71" s="26"/>
      <c r="N71" s="26"/>
      <c r="O71" s="27"/>
      <c r="P71" s="26"/>
      <c r="Q71" s="69"/>
    </row>
    <row r="72" spans="2:17" ht="30.75" customHeight="1" thickBot="1" x14ac:dyDescent="0.2">
      <c r="B72" s="82" t="s">
        <v>57</v>
      </c>
      <c r="C72" s="83"/>
      <c r="D72" s="83"/>
      <c r="E72" s="84"/>
      <c r="F72" s="85">
        <f>F10+F19+F67</f>
        <v>0</v>
      </c>
      <c r="G72" s="86"/>
      <c r="H72" s="87" t="s">
        <v>50</v>
      </c>
      <c r="I72" s="88"/>
      <c r="J72" s="88"/>
      <c r="K72" s="83"/>
      <c r="L72" s="88"/>
      <c r="M72" s="83"/>
      <c r="N72" s="83"/>
      <c r="O72" s="88"/>
      <c r="P72" s="83"/>
      <c r="Q72" s="89"/>
    </row>
  </sheetData>
  <mergeCells count="7">
    <mergeCell ref="B67:B69"/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1"/>
  <sheetViews>
    <sheetView zoomScaleNormal="100" workbookViewId="0">
      <selection activeCell="B1" sqref="B1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78</v>
      </c>
      <c r="Q1" s="72" t="s">
        <v>40</v>
      </c>
    </row>
    <row r="2" spans="2:17" ht="7.5" customHeight="1" x14ac:dyDescent="0.15">
      <c r="B2"/>
      <c r="Q2" s="52"/>
    </row>
    <row r="3" spans="2:17" ht="18" customHeight="1" x14ac:dyDescent="0.15">
      <c r="B3" s="122" t="s">
        <v>75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2:17" ht="27" customHeight="1" x14ac:dyDescent="0.15">
      <c r="B4" s="123" t="s">
        <v>46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2:17" ht="6.75" customHeight="1" x14ac:dyDescent="0.1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 ht="18" customHeight="1" x14ac:dyDescent="0.15">
      <c r="B6" s="130" t="s">
        <v>58</v>
      </c>
      <c r="C6" s="131"/>
      <c r="D6" s="132"/>
      <c r="E6" s="136" t="s">
        <v>60</v>
      </c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17" ht="7.5" customHeight="1" thickBot="1" x14ac:dyDescent="0.2">
      <c r="Q7" s="1"/>
    </row>
    <row r="8" spans="2:17" s="8" customFormat="1" ht="11.25" customHeight="1" x14ac:dyDescent="0.15">
      <c r="B8" s="127" t="s">
        <v>55</v>
      </c>
      <c r="C8" s="128"/>
      <c r="D8" s="129"/>
      <c r="E8" s="90" t="s">
        <v>56</v>
      </c>
      <c r="F8" s="58" t="s">
        <v>41</v>
      </c>
      <c r="G8" s="124" t="s">
        <v>30</v>
      </c>
      <c r="H8" s="125"/>
      <c r="I8" s="125"/>
      <c r="J8" s="125"/>
      <c r="K8" s="125"/>
      <c r="L8" s="125"/>
      <c r="M8" s="125"/>
      <c r="N8" s="125"/>
      <c r="O8" s="125"/>
      <c r="P8" s="125"/>
      <c r="Q8" s="126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47</v>
      </c>
      <c r="C10" s="13"/>
      <c r="D10" s="14"/>
      <c r="E10" s="32"/>
      <c r="F10" s="46">
        <f>SUM(F12:F14)</f>
        <v>670000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 x14ac:dyDescent="0.15">
      <c r="B12" s="61"/>
      <c r="C12" s="21"/>
      <c r="D12" s="22"/>
      <c r="E12" s="53" t="s">
        <v>76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8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 x14ac:dyDescent="0.15">
      <c r="B13" s="61"/>
      <c r="C13" s="21"/>
      <c r="D13" s="22"/>
      <c r="E13" s="53" t="s">
        <v>77</v>
      </c>
      <c r="F13" s="47">
        <f t="shared" ref="F13" si="0">ROUNDDOWN(I13*L13,0)</f>
        <v>600000</v>
      </c>
      <c r="G13" s="41"/>
      <c r="H13" s="24" t="s">
        <v>0</v>
      </c>
      <c r="I13" s="54">
        <v>4000</v>
      </c>
      <c r="J13" s="23" t="s">
        <v>8</v>
      </c>
      <c r="K13" s="22" t="s">
        <v>1</v>
      </c>
      <c r="L13" s="55">
        <v>150</v>
      </c>
      <c r="M13" s="22" t="s">
        <v>2</v>
      </c>
      <c r="N13" s="22"/>
      <c r="O13" s="23"/>
      <c r="P13" s="22"/>
      <c r="Q13" s="63"/>
    </row>
    <row r="14" spans="2:17" ht="11.25" customHeight="1" x14ac:dyDescent="0.15">
      <c r="B14" s="64"/>
      <c r="C14" s="17"/>
      <c r="D14" s="3"/>
      <c r="E14" s="33"/>
      <c r="F14" s="48"/>
      <c r="G14" s="40"/>
      <c r="H14" s="18"/>
      <c r="I14" s="5"/>
      <c r="J14" s="5"/>
      <c r="K14" s="3"/>
      <c r="L14" s="5"/>
      <c r="M14" s="3"/>
      <c r="N14" s="3"/>
      <c r="O14" s="5"/>
      <c r="P14" s="3"/>
      <c r="Q14" s="65"/>
    </row>
    <row r="15" spans="2:17" ht="11.25" customHeight="1" x14ac:dyDescent="0.15">
      <c r="B15" s="59"/>
      <c r="C15" s="9"/>
      <c r="D15" s="10"/>
      <c r="E15" s="31"/>
      <c r="F15" s="49"/>
      <c r="G15" s="38"/>
      <c r="H15" s="12"/>
      <c r="I15" s="11"/>
      <c r="J15" s="11"/>
      <c r="K15" s="10"/>
      <c r="L15" s="11"/>
      <c r="M15" s="10"/>
      <c r="N15" s="10"/>
      <c r="O15" s="11"/>
      <c r="P15" s="10"/>
      <c r="Q15" s="60"/>
    </row>
    <row r="16" spans="2:17" ht="11.25" customHeight="1" x14ac:dyDescent="0.15">
      <c r="B16" s="61" t="s">
        <v>48</v>
      </c>
      <c r="C16" s="13"/>
      <c r="D16" s="14"/>
      <c r="E16" s="32"/>
      <c r="F16" s="46">
        <f>F18+F25+F34+F39+F42+F45+F48+F52+F57+F60</f>
        <v>3278526</v>
      </c>
      <c r="G16" s="39"/>
      <c r="H16" s="16"/>
      <c r="I16" s="15"/>
      <c r="J16" s="15"/>
      <c r="K16" s="14"/>
      <c r="L16" s="15"/>
      <c r="M16" s="14"/>
      <c r="N16" s="14"/>
      <c r="O16" s="15"/>
      <c r="P16" s="14"/>
      <c r="Q16" s="62"/>
    </row>
    <row r="17" spans="2:17" ht="11.25" customHeight="1" x14ac:dyDescent="0.15">
      <c r="B17" s="61"/>
      <c r="C17" s="13"/>
      <c r="D17" s="14"/>
      <c r="E17" s="32"/>
      <c r="F17" s="46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s="6" customFormat="1" ht="11.25" customHeight="1" x14ac:dyDescent="0.15">
      <c r="B18" s="61"/>
      <c r="C18" s="93" t="s">
        <v>3</v>
      </c>
      <c r="D18" s="94"/>
      <c r="E18" s="95"/>
      <c r="F18" s="96">
        <f>SUM(F19:F24)</f>
        <v>268526</v>
      </c>
      <c r="G18" s="43"/>
      <c r="H18" s="20"/>
      <c r="I18" s="30"/>
      <c r="J18" s="30"/>
      <c r="K18" s="29"/>
      <c r="L18" s="30"/>
      <c r="M18" s="29"/>
      <c r="N18" s="29"/>
      <c r="O18" s="30"/>
      <c r="P18" s="29"/>
      <c r="Q18" s="66"/>
    </row>
    <row r="19" spans="2:17" s="6" customFormat="1" ht="11.25" customHeight="1" x14ac:dyDescent="0.15">
      <c r="B19" s="61"/>
      <c r="C19" s="21"/>
      <c r="D19" s="53" t="s">
        <v>11</v>
      </c>
      <c r="E19" s="22"/>
      <c r="F19" s="47"/>
      <c r="G19" s="41"/>
      <c r="H19" s="45"/>
      <c r="I19" s="22"/>
      <c r="J19" s="22"/>
      <c r="K19" s="22"/>
      <c r="L19" s="22"/>
      <c r="M19" s="22"/>
      <c r="N19" s="22"/>
      <c r="O19" s="22"/>
      <c r="P19" s="22"/>
      <c r="Q19" s="67"/>
    </row>
    <row r="20" spans="2:17" s="6" customFormat="1" ht="11.25" customHeight="1" x14ac:dyDescent="0.15">
      <c r="B20" s="61"/>
      <c r="C20" s="21"/>
      <c r="D20" s="56"/>
      <c r="E20" s="56" t="s">
        <v>18</v>
      </c>
      <c r="F20" s="47">
        <f>ROUNDDOWN(I20*L20*O20,0)</f>
        <v>185190</v>
      </c>
      <c r="G20" s="21"/>
      <c r="H20" s="24" t="s">
        <v>0</v>
      </c>
      <c r="I20" s="54">
        <v>18519</v>
      </c>
      <c r="J20" s="23" t="s">
        <v>8</v>
      </c>
      <c r="K20" s="22" t="s">
        <v>1</v>
      </c>
      <c r="L20" s="54">
        <v>2</v>
      </c>
      <c r="M20" s="22" t="s">
        <v>9</v>
      </c>
      <c r="N20" s="22" t="s">
        <v>1</v>
      </c>
      <c r="O20" s="56">
        <v>5</v>
      </c>
      <c r="P20" s="22" t="s">
        <v>10</v>
      </c>
      <c r="Q20" s="63"/>
    </row>
    <row r="21" spans="2:17" s="6" customFormat="1" ht="11.25" customHeight="1" x14ac:dyDescent="0.15">
      <c r="B21" s="61"/>
      <c r="C21" s="21"/>
      <c r="D21" s="56"/>
      <c r="E21" s="56" t="s">
        <v>19</v>
      </c>
      <c r="F21" s="47">
        <f>ROUNDDOWN(I21*L21*O21,0)</f>
        <v>55556</v>
      </c>
      <c r="G21" s="21"/>
      <c r="H21" s="24" t="s">
        <v>0</v>
      </c>
      <c r="I21" s="54">
        <v>27778</v>
      </c>
      <c r="J21" s="23" t="s">
        <v>8</v>
      </c>
      <c r="K21" s="22" t="s">
        <v>1</v>
      </c>
      <c r="L21" s="54">
        <v>1</v>
      </c>
      <c r="M21" s="22" t="s">
        <v>9</v>
      </c>
      <c r="N21" s="22" t="s">
        <v>1</v>
      </c>
      <c r="O21" s="56">
        <v>2</v>
      </c>
      <c r="P21" s="22" t="s">
        <v>10</v>
      </c>
      <c r="Q21" s="63"/>
    </row>
    <row r="22" spans="2:17" s="6" customFormat="1" ht="11.25" customHeight="1" x14ac:dyDescent="0.15">
      <c r="B22" s="61"/>
      <c r="C22" s="21"/>
      <c r="D22" s="53" t="s">
        <v>12</v>
      </c>
      <c r="E22" s="22"/>
      <c r="F22" s="47"/>
      <c r="G22" s="41"/>
      <c r="H22" s="22"/>
      <c r="I22" s="56"/>
      <c r="J22" s="22"/>
      <c r="K22" s="22"/>
      <c r="L22" s="56"/>
      <c r="M22" s="22"/>
      <c r="N22" s="22"/>
      <c r="O22" s="56"/>
      <c r="P22" s="22"/>
      <c r="Q22" s="67"/>
    </row>
    <row r="23" spans="2:17" s="6" customFormat="1" ht="11.25" customHeight="1" x14ac:dyDescent="0.15">
      <c r="B23" s="61"/>
      <c r="C23" s="21"/>
      <c r="D23" s="22"/>
      <c r="E23" s="56" t="s">
        <v>17</v>
      </c>
      <c r="F23" s="47">
        <f>ROUNDDOWN(I23*L23*O23,0)</f>
        <v>27780</v>
      </c>
      <c r="G23" s="41"/>
      <c r="H23" s="24" t="s">
        <v>0</v>
      </c>
      <c r="I23" s="54">
        <v>9260</v>
      </c>
      <c r="J23" s="23" t="s">
        <v>8</v>
      </c>
      <c r="K23" s="22" t="s">
        <v>1</v>
      </c>
      <c r="L23" s="54">
        <v>1</v>
      </c>
      <c r="M23" s="22" t="s">
        <v>9</v>
      </c>
      <c r="N23" s="22" t="s">
        <v>1</v>
      </c>
      <c r="O23" s="54">
        <v>3</v>
      </c>
      <c r="P23" s="22" t="s">
        <v>10</v>
      </c>
      <c r="Q23" s="63"/>
    </row>
    <row r="24" spans="2:17" s="6" customFormat="1" ht="11.25" customHeight="1" x14ac:dyDescent="0.15">
      <c r="B24" s="61"/>
      <c r="C24" s="21"/>
      <c r="D24" s="22"/>
      <c r="E24" s="34"/>
      <c r="F24" s="47"/>
      <c r="G24" s="42"/>
      <c r="H24" s="26"/>
      <c r="I24" s="26"/>
      <c r="J24" s="26"/>
      <c r="K24" s="26"/>
      <c r="L24" s="26"/>
      <c r="M24" s="26"/>
      <c r="N24" s="26"/>
      <c r="O24" s="26"/>
      <c r="P24" s="26"/>
      <c r="Q24" s="68"/>
    </row>
    <row r="25" spans="2:17" s="6" customFormat="1" ht="11.25" customHeight="1" x14ac:dyDescent="0.15">
      <c r="B25" s="61"/>
      <c r="C25" s="93" t="s">
        <v>54</v>
      </c>
      <c r="D25" s="94"/>
      <c r="E25" s="95"/>
      <c r="F25" s="96">
        <f>SUM(F26:F33)</f>
        <v>839000</v>
      </c>
      <c r="G25" s="41"/>
      <c r="H25" s="24"/>
      <c r="I25" s="23"/>
      <c r="J25" s="23"/>
      <c r="K25" s="22"/>
      <c r="L25" s="23"/>
      <c r="M25" s="22"/>
      <c r="N25" s="22"/>
      <c r="O25" s="23"/>
      <c r="P25" s="22"/>
      <c r="Q25" s="63"/>
    </row>
    <row r="26" spans="2:17" s="6" customFormat="1" ht="11.25" customHeight="1" x14ac:dyDescent="0.15">
      <c r="B26" s="61"/>
      <c r="C26" s="21"/>
      <c r="D26" s="56" t="s">
        <v>13</v>
      </c>
      <c r="E26" s="34"/>
      <c r="F26" s="47"/>
      <c r="G26" s="41"/>
      <c r="H26" s="24"/>
      <c r="I26" s="23"/>
      <c r="J26" s="23"/>
      <c r="K26" s="22"/>
      <c r="L26" s="23"/>
      <c r="M26" s="22"/>
      <c r="N26" s="22"/>
      <c r="O26" s="23"/>
      <c r="P26" s="22"/>
      <c r="Q26" s="63"/>
    </row>
    <row r="27" spans="2:17" s="6" customFormat="1" ht="11.25" customHeight="1" x14ac:dyDescent="0.15">
      <c r="B27" s="61"/>
      <c r="C27" s="21"/>
      <c r="D27" s="22"/>
      <c r="E27" s="56" t="s">
        <v>20</v>
      </c>
      <c r="F27" s="47">
        <f>ROUNDDOWN(I27*L27,0)</f>
        <v>300000</v>
      </c>
      <c r="G27" s="41"/>
      <c r="H27" s="24" t="s">
        <v>0</v>
      </c>
      <c r="I27" s="54">
        <v>100000</v>
      </c>
      <c r="J27" s="23" t="s">
        <v>8</v>
      </c>
      <c r="K27" s="22" t="s">
        <v>1</v>
      </c>
      <c r="L27" s="54">
        <v>3</v>
      </c>
      <c r="M27" s="22" t="s">
        <v>10</v>
      </c>
      <c r="N27" s="22"/>
      <c r="O27" s="23"/>
      <c r="P27" s="22"/>
      <c r="Q27" s="63"/>
    </row>
    <row r="28" spans="2:17" s="6" customFormat="1" ht="11.25" customHeight="1" x14ac:dyDescent="0.15">
      <c r="B28" s="61"/>
      <c r="C28" s="21"/>
      <c r="D28" s="22"/>
      <c r="E28" s="56" t="s">
        <v>21</v>
      </c>
      <c r="F28" s="47">
        <f>ROUNDDOWN(I28*L28,0)</f>
        <v>500000</v>
      </c>
      <c r="G28" s="41"/>
      <c r="H28" s="24" t="s">
        <v>0</v>
      </c>
      <c r="I28" s="54">
        <v>100000</v>
      </c>
      <c r="J28" s="23" t="s">
        <v>8</v>
      </c>
      <c r="K28" s="22" t="s">
        <v>1</v>
      </c>
      <c r="L28" s="54">
        <v>5</v>
      </c>
      <c r="M28" s="22" t="s">
        <v>10</v>
      </c>
      <c r="N28" s="22"/>
      <c r="O28" s="23"/>
      <c r="P28" s="22"/>
      <c r="Q28" s="63"/>
    </row>
    <row r="29" spans="2:17" s="6" customFormat="1" ht="11.25" customHeight="1" x14ac:dyDescent="0.15">
      <c r="B29" s="61"/>
      <c r="C29" s="21"/>
      <c r="D29" s="22"/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 x14ac:dyDescent="0.15">
      <c r="B30" s="61"/>
      <c r="C30" s="21"/>
      <c r="D30" s="56" t="s">
        <v>22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6" customFormat="1" ht="11.25" customHeight="1" x14ac:dyDescent="0.15">
      <c r="B31" s="61"/>
      <c r="C31" s="21"/>
      <c r="D31" s="22"/>
      <c r="E31" s="56" t="s">
        <v>20</v>
      </c>
      <c r="F31" s="47">
        <f>ROUNDDOWN(I31*L31*O31,0)</f>
        <v>9000</v>
      </c>
      <c r="G31" s="41"/>
      <c r="H31" s="24" t="s">
        <v>0</v>
      </c>
      <c r="I31" s="54">
        <v>300</v>
      </c>
      <c r="J31" s="23" t="s">
        <v>8</v>
      </c>
      <c r="K31" s="22" t="s">
        <v>1</v>
      </c>
      <c r="L31" s="54">
        <v>10</v>
      </c>
      <c r="M31" s="22" t="s">
        <v>9</v>
      </c>
      <c r="N31" s="22" t="s">
        <v>1</v>
      </c>
      <c r="O31" s="54">
        <v>3</v>
      </c>
      <c r="P31" s="22" t="s">
        <v>10</v>
      </c>
      <c r="Q31" s="63"/>
    </row>
    <row r="32" spans="2:17" s="6" customFormat="1" ht="11.25" customHeight="1" x14ac:dyDescent="0.15">
      <c r="B32" s="61"/>
      <c r="C32" s="21"/>
      <c r="D32" s="22"/>
      <c r="E32" s="56" t="s">
        <v>21</v>
      </c>
      <c r="F32" s="47">
        <f>ROUNDDOWN(I32*L32*O32,0)</f>
        <v>30000</v>
      </c>
      <c r="G32" s="41"/>
      <c r="H32" s="24" t="s">
        <v>0</v>
      </c>
      <c r="I32" s="54">
        <v>300</v>
      </c>
      <c r="J32" s="23" t="s">
        <v>8</v>
      </c>
      <c r="K32" s="22" t="s">
        <v>1</v>
      </c>
      <c r="L32" s="54">
        <v>20</v>
      </c>
      <c r="M32" s="22" t="s">
        <v>9</v>
      </c>
      <c r="N32" s="22" t="s">
        <v>1</v>
      </c>
      <c r="O32" s="54">
        <v>5</v>
      </c>
      <c r="P32" s="22" t="s">
        <v>10</v>
      </c>
      <c r="Q32" s="63"/>
    </row>
    <row r="33" spans="2:17" s="6" customFormat="1" ht="11.25" customHeight="1" x14ac:dyDescent="0.15">
      <c r="B33" s="61"/>
      <c r="C33" s="21"/>
      <c r="D33" s="22"/>
      <c r="E33" s="34"/>
      <c r="F33" s="47"/>
      <c r="G33" s="42"/>
      <c r="H33" s="44"/>
      <c r="I33" s="27"/>
      <c r="J33" s="27"/>
      <c r="K33" s="26"/>
      <c r="L33" s="27"/>
      <c r="M33" s="26"/>
      <c r="N33" s="26"/>
      <c r="O33" s="27"/>
      <c r="P33" s="26"/>
      <c r="Q33" s="69"/>
    </row>
    <row r="34" spans="2:17" s="6" customFormat="1" ht="11.25" customHeight="1" x14ac:dyDescent="0.15">
      <c r="B34" s="61"/>
      <c r="C34" s="93" t="s">
        <v>4</v>
      </c>
      <c r="D34" s="94"/>
      <c r="E34" s="95"/>
      <c r="F34" s="96">
        <f>SUM(F35:F38)</f>
        <v>1300000</v>
      </c>
      <c r="G34" s="41"/>
      <c r="H34" s="24"/>
      <c r="I34" s="23"/>
      <c r="J34" s="23"/>
      <c r="K34" s="22"/>
      <c r="L34" s="23"/>
      <c r="M34" s="22"/>
      <c r="N34" s="22"/>
      <c r="O34" s="23"/>
      <c r="P34" s="22"/>
      <c r="Q34" s="63"/>
    </row>
    <row r="35" spans="2:17" s="6" customFormat="1" ht="11.25" customHeight="1" x14ac:dyDescent="0.15">
      <c r="B35" s="61"/>
      <c r="C35" s="28"/>
      <c r="D35" s="29" t="s">
        <v>14</v>
      </c>
      <c r="E35" s="36"/>
      <c r="F35" s="51"/>
      <c r="G35" s="41"/>
      <c r="H35" s="24"/>
      <c r="I35" s="23"/>
      <c r="J35" s="23"/>
      <c r="K35" s="22"/>
      <c r="L35" s="23"/>
      <c r="M35" s="22"/>
      <c r="N35" s="22"/>
      <c r="O35" s="23"/>
      <c r="P35" s="22"/>
      <c r="Q35" s="63"/>
    </row>
    <row r="36" spans="2:17" s="6" customFormat="1" ht="11.25" customHeight="1" x14ac:dyDescent="0.15">
      <c r="B36" s="61"/>
      <c r="C36" s="21"/>
      <c r="D36" s="22"/>
      <c r="E36" s="56" t="s">
        <v>20</v>
      </c>
      <c r="F36" s="47">
        <f>ROUNDDOWN(I36*L36*O36,0)</f>
        <v>300000</v>
      </c>
      <c r="G36" s="41"/>
      <c r="H36" s="24" t="s">
        <v>0</v>
      </c>
      <c r="I36" s="54">
        <v>20000</v>
      </c>
      <c r="J36" s="23" t="s">
        <v>8</v>
      </c>
      <c r="K36" s="22" t="s">
        <v>1</v>
      </c>
      <c r="L36" s="54">
        <v>5</v>
      </c>
      <c r="M36" s="22" t="s">
        <v>9</v>
      </c>
      <c r="N36" s="22" t="s">
        <v>1</v>
      </c>
      <c r="O36" s="54">
        <v>3</v>
      </c>
      <c r="P36" s="22" t="s">
        <v>10</v>
      </c>
      <c r="Q36" s="63"/>
    </row>
    <row r="37" spans="2:17" s="6" customFormat="1" ht="11.25" customHeight="1" x14ac:dyDescent="0.15">
      <c r="B37" s="61"/>
      <c r="C37" s="21"/>
      <c r="D37" s="22"/>
      <c r="E37" s="56" t="s">
        <v>21</v>
      </c>
      <c r="F37" s="47">
        <f>ROUNDDOWN(I37*L37*O37,0)</f>
        <v>1000000</v>
      </c>
      <c r="G37" s="41"/>
      <c r="H37" s="24" t="s">
        <v>0</v>
      </c>
      <c r="I37" s="54">
        <v>20000</v>
      </c>
      <c r="J37" s="23" t="s">
        <v>8</v>
      </c>
      <c r="K37" s="22" t="s">
        <v>1</v>
      </c>
      <c r="L37" s="54">
        <v>10</v>
      </c>
      <c r="M37" s="22" t="s">
        <v>9</v>
      </c>
      <c r="N37" s="22" t="s">
        <v>1</v>
      </c>
      <c r="O37" s="54">
        <v>5</v>
      </c>
      <c r="P37" s="22" t="s">
        <v>10</v>
      </c>
      <c r="Q37" s="63"/>
    </row>
    <row r="38" spans="2:17" s="7" customFormat="1" ht="11.25" customHeight="1" x14ac:dyDescent="0.15">
      <c r="B38" s="61"/>
      <c r="C38" s="25"/>
      <c r="D38" s="26"/>
      <c r="E38" s="35"/>
      <c r="F38" s="50"/>
      <c r="G38" s="42"/>
      <c r="H38" s="44"/>
      <c r="I38" s="27"/>
      <c r="J38" s="27"/>
      <c r="K38" s="26"/>
      <c r="L38" s="27"/>
      <c r="M38" s="26"/>
      <c r="N38" s="26"/>
      <c r="O38" s="27"/>
      <c r="P38" s="26"/>
      <c r="Q38" s="69"/>
    </row>
    <row r="39" spans="2:17" s="7" customFormat="1" ht="11.25" customHeight="1" x14ac:dyDescent="0.15">
      <c r="B39" s="61"/>
      <c r="C39" s="99" t="s">
        <v>62</v>
      </c>
      <c r="D39" s="100"/>
      <c r="E39" s="101"/>
      <c r="F39" s="102">
        <f>SUM(F40:F41)</f>
        <v>0</v>
      </c>
      <c r="G39" s="103"/>
      <c r="H39" s="104"/>
      <c r="I39" s="105"/>
      <c r="J39" s="105"/>
      <c r="K39" s="106"/>
      <c r="L39" s="105"/>
      <c r="M39" s="106"/>
      <c r="N39" s="106"/>
      <c r="O39" s="105"/>
      <c r="P39" s="106"/>
      <c r="Q39" s="107"/>
    </row>
    <row r="40" spans="2:17" s="7" customFormat="1" ht="11.25" customHeight="1" x14ac:dyDescent="0.15">
      <c r="B40" s="61"/>
      <c r="C40" s="108"/>
      <c r="D40" s="109" t="s">
        <v>64</v>
      </c>
      <c r="E40" s="110"/>
      <c r="F40" s="111">
        <f>ROUNDDOWN(I40*L40,0)</f>
        <v>0</v>
      </c>
      <c r="G40" s="103"/>
      <c r="H40" s="104" t="s">
        <v>65</v>
      </c>
      <c r="I40" s="112"/>
      <c r="J40" s="105" t="s">
        <v>8</v>
      </c>
      <c r="K40" s="106" t="s">
        <v>66</v>
      </c>
      <c r="L40" s="112"/>
      <c r="M40" s="106" t="s">
        <v>63</v>
      </c>
      <c r="N40" s="106"/>
      <c r="O40" s="112"/>
      <c r="P40" s="106"/>
      <c r="Q40" s="107"/>
    </row>
    <row r="41" spans="2:17" s="7" customFormat="1" ht="11.25" customHeight="1" x14ac:dyDescent="0.15">
      <c r="B41" s="61"/>
      <c r="C41" s="113"/>
      <c r="D41" s="114"/>
      <c r="E41" s="115"/>
      <c r="F41" s="116"/>
      <c r="G41" s="117"/>
      <c r="H41" s="118"/>
      <c r="I41" s="119"/>
      <c r="J41" s="119"/>
      <c r="K41" s="114"/>
      <c r="L41" s="119"/>
      <c r="M41" s="114"/>
      <c r="N41" s="114"/>
      <c r="O41" s="119"/>
      <c r="P41" s="106"/>
      <c r="Q41" s="107"/>
    </row>
    <row r="42" spans="2:17" s="7" customFormat="1" ht="11.25" customHeight="1" x14ac:dyDescent="0.15">
      <c r="B42" s="61"/>
      <c r="C42" s="99" t="s">
        <v>53</v>
      </c>
      <c r="D42" s="100"/>
      <c r="E42" s="101"/>
      <c r="F42" s="102">
        <f>SUM(F43:F44)</f>
        <v>0</v>
      </c>
      <c r="G42" s="103"/>
      <c r="H42" s="104"/>
      <c r="I42" s="105"/>
      <c r="J42" s="105"/>
      <c r="K42" s="106"/>
      <c r="L42" s="105"/>
      <c r="M42" s="106"/>
      <c r="N42" s="106"/>
      <c r="O42" s="105"/>
      <c r="P42" s="106"/>
      <c r="Q42" s="107"/>
    </row>
    <row r="43" spans="2:17" s="7" customFormat="1" ht="11.25" customHeight="1" x14ac:dyDescent="0.15">
      <c r="B43" s="61"/>
      <c r="C43" s="108"/>
      <c r="D43" s="109" t="s">
        <v>39</v>
      </c>
      <c r="E43" s="110"/>
      <c r="F43" s="111">
        <f>ROUNDDOWN(I43*L43,0)</f>
        <v>0</v>
      </c>
      <c r="G43" s="103"/>
      <c r="H43" s="104" t="s">
        <v>0</v>
      </c>
      <c r="I43" s="112"/>
      <c r="J43" s="105" t="s">
        <v>8</v>
      </c>
      <c r="K43" s="106" t="s">
        <v>1</v>
      </c>
      <c r="L43" s="112"/>
      <c r="M43" s="106" t="s">
        <v>26</v>
      </c>
      <c r="N43" s="106"/>
      <c r="O43" s="112"/>
      <c r="P43" s="106"/>
      <c r="Q43" s="107"/>
    </row>
    <row r="44" spans="2:17" s="7" customFormat="1" ht="11.25" customHeight="1" x14ac:dyDescent="0.15">
      <c r="B44" s="61"/>
      <c r="C44" s="113"/>
      <c r="D44" s="114"/>
      <c r="E44" s="115"/>
      <c r="F44" s="116"/>
      <c r="G44" s="117"/>
      <c r="H44" s="118"/>
      <c r="I44" s="119"/>
      <c r="J44" s="119"/>
      <c r="K44" s="114"/>
      <c r="L44" s="119"/>
      <c r="M44" s="114"/>
      <c r="N44" s="114"/>
      <c r="O44" s="119"/>
      <c r="P44" s="114"/>
      <c r="Q44" s="120"/>
    </row>
    <row r="45" spans="2:17" s="7" customFormat="1" ht="11.25" customHeight="1" x14ac:dyDescent="0.15">
      <c r="B45" s="61"/>
      <c r="C45" s="93" t="s">
        <v>43</v>
      </c>
      <c r="D45" s="94"/>
      <c r="E45" s="95"/>
      <c r="F45" s="96">
        <f>SUM(F46:F47)</f>
        <v>50000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44</v>
      </c>
      <c r="E46" s="36"/>
      <c r="F46" s="47">
        <f>ROUNDDOWN(I46*L46,0)</f>
        <v>50000</v>
      </c>
      <c r="G46" s="41"/>
      <c r="H46" s="24" t="s">
        <v>0</v>
      </c>
      <c r="I46" s="54">
        <v>500</v>
      </c>
      <c r="J46" s="23" t="s">
        <v>8</v>
      </c>
      <c r="K46" s="22" t="s">
        <v>1</v>
      </c>
      <c r="L46" s="54">
        <v>100</v>
      </c>
      <c r="M46" s="22" t="s">
        <v>45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6" customFormat="1" ht="11.25" customHeight="1" x14ac:dyDescent="0.15">
      <c r="B48" s="61"/>
      <c r="C48" s="93" t="s">
        <v>5</v>
      </c>
      <c r="D48" s="94"/>
      <c r="E48" s="95"/>
      <c r="F48" s="96">
        <f>SUM(F49:F51)</f>
        <v>500000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6" customFormat="1" ht="11.25" customHeight="1" x14ac:dyDescent="0.15">
      <c r="B49" s="61"/>
      <c r="C49" s="21"/>
      <c r="D49" s="56" t="s">
        <v>23</v>
      </c>
      <c r="E49" s="34"/>
      <c r="F49" s="47">
        <v>200000</v>
      </c>
      <c r="G49" s="41"/>
      <c r="H49" s="57" t="s">
        <v>15</v>
      </c>
      <c r="I49" s="54"/>
      <c r="J49" s="23"/>
      <c r="K49" s="22"/>
      <c r="L49" s="23"/>
      <c r="M49" s="22"/>
      <c r="N49" s="22"/>
      <c r="O49" s="23"/>
      <c r="P49" s="22"/>
      <c r="Q49" s="70"/>
    </row>
    <row r="50" spans="2:17" s="6" customFormat="1" ht="11.25" customHeight="1" x14ac:dyDescent="0.15">
      <c r="B50" s="61"/>
      <c r="C50" s="21"/>
      <c r="D50" s="56" t="s">
        <v>38</v>
      </c>
      <c r="E50" s="34"/>
      <c r="F50" s="47">
        <v>300000</v>
      </c>
      <c r="G50" s="41"/>
      <c r="H50" s="57" t="s">
        <v>16</v>
      </c>
      <c r="I50" s="54"/>
      <c r="J50" s="23"/>
      <c r="K50" s="22"/>
      <c r="L50" s="23"/>
      <c r="M50" s="22"/>
      <c r="N50" s="22"/>
      <c r="O50" s="23"/>
      <c r="P50" s="22"/>
      <c r="Q50" s="70"/>
    </row>
    <row r="51" spans="2:17" s="6" customFormat="1" ht="11.25" customHeight="1" x14ac:dyDescent="0.15">
      <c r="B51" s="61"/>
      <c r="C51" s="21"/>
      <c r="D51" s="22"/>
      <c r="E51" s="34"/>
      <c r="F51" s="47"/>
      <c r="G51" s="42"/>
      <c r="H51" s="19"/>
      <c r="I51" s="27"/>
      <c r="J51" s="27"/>
      <c r="K51" s="26"/>
      <c r="L51" s="27"/>
      <c r="M51" s="26"/>
      <c r="N51" s="26"/>
      <c r="O51" s="27"/>
      <c r="P51" s="26"/>
      <c r="Q51" s="69"/>
    </row>
    <row r="52" spans="2:17" s="6" customFormat="1" ht="11.25" customHeight="1" x14ac:dyDescent="0.15">
      <c r="B52" s="61"/>
      <c r="C52" s="93" t="s">
        <v>6</v>
      </c>
      <c r="D52" s="94"/>
      <c r="E52" s="95"/>
      <c r="F52" s="96">
        <f>SUM(F53:F56)</f>
        <v>86000</v>
      </c>
      <c r="G52" s="41"/>
      <c r="H52" s="24"/>
      <c r="I52" s="23"/>
      <c r="J52" s="23"/>
      <c r="K52" s="22"/>
      <c r="L52" s="23"/>
      <c r="M52" s="22"/>
      <c r="N52" s="22"/>
      <c r="O52" s="23"/>
      <c r="P52" s="22"/>
      <c r="Q52" s="63"/>
    </row>
    <row r="53" spans="2:17" s="6" customFormat="1" ht="11.25" customHeight="1" x14ac:dyDescent="0.15">
      <c r="B53" s="61"/>
      <c r="C53" s="21"/>
      <c r="D53" s="56" t="s">
        <v>24</v>
      </c>
      <c r="E53" s="34"/>
      <c r="F53" s="47"/>
      <c r="G53" s="41"/>
      <c r="H53" s="56"/>
      <c r="I53" s="23"/>
      <c r="J53" s="23"/>
      <c r="K53" s="22"/>
      <c r="L53" s="23"/>
      <c r="M53" s="22"/>
      <c r="N53" s="22"/>
      <c r="O53" s="23"/>
      <c r="P53" s="22"/>
      <c r="Q53" s="70"/>
    </row>
    <row r="54" spans="2:17" s="7" customFormat="1" ht="11.25" customHeight="1" x14ac:dyDescent="0.15">
      <c r="B54" s="61"/>
      <c r="C54" s="21"/>
      <c r="D54" s="56"/>
      <c r="E54" s="56" t="s">
        <v>20</v>
      </c>
      <c r="F54" s="47">
        <f>ROUNDDOWN(I54*L54*O54,0)</f>
        <v>6000</v>
      </c>
      <c r="G54" s="41"/>
      <c r="H54" s="24" t="s">
        <v>0</v>
      </c>
      <c r="I54" s="54">
        <v>200</v>
      </c>
      <c r="J54" s="23" t="s">
        <v>8</v>
      </c>
      <c r="K54" s="22" t="s">
        <v>1</v>
      </c>
      <c r="L54" s="54">
        <v>10</v>
      </c>
      <c r="M54" s="22" t="s">
        <v>59</v>
      </c>
      <c r="N54" s="22" t="s">
        <v>1</v>
      </c>
      <c r="O54" s="54">
        <v>3</v>
      </c>
      <c r="P54" s="22" t="s">
        <v>10</v>
      </c>
      <c r="Q54" s="70"/>
    </row>
    <row r="55" spans="2:17" s="6" customFormat="1" ht="11.25" customHeight="1" x14ac:dyDescent="0.15">
      <c r="B55" s="61"/>
      <c r="C55" s="21"/>
      <c r="D55" s="56" t="s">
        <v>61</v>
      </c>
      <c r="E55" s="56"/>
      <c r="F55" s="47">
        <f>ROUNDDOWN(I55*L55,0)</f>
        <v>80000</v>
      </c>
      <c r="G55" s="41"/>
      <c r="H55" s="24" t="s">
        <v>0</v>
      </c>
      <c r="I55" s="54">
        <v>200</v>
      </c>
      <c r="J55" s="23" t="s">
        <v>8</v>
      </c>
      <c r="K55" s="22" t="s">
        <v>1</v>
      </c>
      <c r="L55" s="54">
        <v>400</v>
      </c>
      <c r="M55" s="22" t="s">
        <v>59</v>
      </c>
      <c r="N55" s="22"/>
      <c r="O55" s="54"/>
      <c r="P55" s="22"/>
      <c r="Q55" s="70"/>
    </row>
    <row r="56" spans="2:17" s="6" customFormat="1" ht="11.25" customHeight="1" x14ac:dyDescent="0.15">
      <c r="B56" s="61"/>
      <c r="C56" s="21"/>
      <c r="D56" s="22"/>
      <c r="E56" s="34"/>
      <c r="F56" s="47"/>
      <c r="G56" s="42"/>
      <c r="H56" s="19"/>
      <c r="I56" s="27"/>
      <c r="J56" s="27"/>
      <c r="K56" s="26"/>
      <c r="L56" s="27"/>
      <c r="M56" s="26"/>
      <c r="N56" s="26"/>
      <c r="O56" s="27"/>
      <c r="P56" s="26"/>
      <c r="Q56" s="69"/>
    </row>
    <row r="57" spans="2:17" s="6" customFormat="1" ht="11.25" customHeight="1" x14ac:dyDescent="0.15">
      <c r="B57" s="61"/>
      <c r="C57" s="93" t="s">
        <v>31</v>
      </c>
      <c r="D57" s="94"/>
      <c r="E57" s="95"/>
      <c r="F57" s="96">
        <f>SUM(F58:F59)</f>
        <v>200000</v>
      </c>
      <c r="G57" s="41"/>
      <c r="H57" s="24"/>
      <c r="I57" s="23"/>
      <c r="J57" s="23"/>
      <c r="K57" s="22"/>
      <c r="L57" s="23"/>
      <c r="M57" s="22"/>
      <c r="N57" s="22"/>
      <c r="O57" s="23"/>
      <c r="P57" s="22"/>
      <c r="Q57" s="63"/>
    </row>
    <row r="58" spans="2:17" s="7" customFormat="1" ht="11.25" customHeight="1" x14ac:dyDescent="0.15">
      <c r="B58" s="61"/>
      <c r="C58" s="21"/>
      <c r="D58" s="56" t="s">
        <v>25</v>
      </c>
      <c r="E58" s="34"/>
      <c r="F58" s="47">
        <f>ROUNDDOWN(I58*L58,0)</f>
        <v>200000</v>
      </c>
      <c r="G58" s="41"/>
      <c r="H58" s="24" t="s">
        <v>0</v>
      </c>
      <c r="I58" s="54">
        <v>2000</v>
      </c>
      <c r="J58" s="23" t="s">
        <v>8</v>
      </c>
      <c r="K58" s="22" t="s">
        <v>1</v>
      </c>
      <c r="L58" s="54">
        <v>100</v>
      </c>
      <c r="M58" s="22" t="s">
        <v>2</v>
      </c>
      <c r="N58" s="22"/>
      <c r="O58" s="23"/>
      <c r="P58" s="22"/>
      <c r="Q58" s="63"/>
    </row>
    <row r="59" spans="2:17" s="6" customFormat="1" ht="11.25" customHeight="1" x14ac:dyDescent="0.15">
      <c r="B59" s="61"/>
      <c r="C59" s="21"/>
      <c r="D59" s="22"/>
      <c r="E59" s="34"/>
      <c r="F59" s="47"/>
      <c r="G59" s="42"/>
      <c r="H59" s="44"/>
      <c r="I59" s="27"/>
      <c r="J59" s="27"/>
      <c r="K59" s="26"/>
      <c r="L59" s="27"/>
      <c r="M59" s="26"/>
      <c r="N59" s="26"/>
      <c r="O59" s="27"/>
      <c r="P59" s="26"/>
      <c r="Q59" s="69"/>
    </row>
    <row r="60" spans="2:17" s="6" customFormat="1" ht="11.25" customHeight="1" x14ac:dyDescent="0.15">
      <c r="B60" s="61"/>
      <c r="C60" s="93" t="s">
        <v>7</v>
      </c>
      <c r="D60" s="94"/>
      <c r="E60" s="95"/>
      <c r="F60" s="96">
        <f>SUM(F61:F64)</f>
        <v>35000</v>
      </c>
      <c r="G60" s="41"/>
      <c r="H60" s="24"/>
      <c r="I60" s="23"/>
      <c r="J60" s="23"/>
      <c r="K60" s="22"/>
      <c r="L60" s="23"/>
      <c r="M60" s="22"/>
      <c r="N60" s="22"/>
      <c r="O60" s="23"/>
      <c r="P60" s="22"/>
      <c r="Q60" s="63"/>
    </row>
    <row r="61" spans="2:17" s="6" customFormat="1" ht="11.25" customHeight="1" x14ac:dyDescent="0.15">
      <c r="B61" s="61"/>
      <c r="C61" s="21"/>
      <c r="D61" s="56" t="s">
        <v>32</v>
      </c>
      <c r="E61" s="34"/>
      <c r="F61" s="47">
        <v>5000</v>
      </c>
      <c r="G61" s="41"/>
      <c r="H61" s="56" t="s">
        <v>36</v>
      </c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21"/>
      <c r="D62" s="56" t="s">
        <v>33</v>
      </c>
      <c r="E62" s="34"/>
      <c r="F62" s="47">
        <v>20000</v>
      </c>
      <c r="G62" s="41"/>
      <c r="H62" s="56" t="s">
        <v>37</v>
      </c>
      <c r="I62" s="23"/>
      <c r="J62" s="23"/>
      <c r="K62" s="22"/>
      <c r="L62" s="23"/>
      <c r="M62" s="22"/>
      <c r="N62" s="22"/>
      <c r="O62" s="23"/>
      <c r="P62" s="22"/>
      <c r="Q62" s="70"/>
    </row>
    <row r="63" spans="2:17" s="7" customFormat="1" ht="11.25" customHeight="1" x14ac:dyDescent="0.15">
      <c r="B63" s="61"/>
      <c r="C63" s="21"/>
      <c r="D63" s="56" t="s">
        <v>34</v>
      </c>
      <c r="E63" s="34"/>
      <c r="F63" s="47">
        <v>10000</v>
      </c>
      <c r="G63" s="41"/>
      <c r="H63" s="56" t="s">
        <v>35</v>
      </c>
      <c r="I63" s="23"/>
      <c r="J63" s="23"/>
      <c r="K63" s="22"/>
      <c r="L63" s="23"/>
      <c r="M63" s="22"/>
      <c r="N63" s="22"/>
      <c r="O63" s="23"/>
      <c r="P63" s="22"/>
      <c r="Q63" s="70"/>
    </row>
    <row r="64" spans="2:17" s="6" customFormat="1" ht="11.25" customHeight="1" x14ac:dyDescent="0.15">
      <c r="B64" s="64"/>
      <c r="C64" s="25"/>
      <c r="D64" s="26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1"/>
    </row>
    <row r="65" spans="2:17" s="6" customFormat="1" ht="11.25" customHeight="1" x14ac:dyDescent="0.15">
      <c r="B65" s="59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6"/>
    </row>
    <row r="66" spans="2:17" ht="11.25" customHeight="1" x14ac:dyDescent="0.15">
      <c r="B66" s="121" t="s">
        <v>49</v>
      </c>
      <c r="C66" s="13"/>
      <c r="D66" s="14"/>
      <c r="E66" s="32"/>
      <c r="F66" s="46">
        <f>SUM(F67:F70)</f>
        <v>1200000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2"/>
    </row>
    <row r="67" spans="2:17" s="7" customFormat="1" ht="11.25" customHeight="1" x14ac:dyDescent="0.15">
      <c r="B67" s="121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3"/>
    </row>
    <row r="68" spans="2:17" s="7" customFormat="1" ht="11.25" customHeight="1" x14ac:dyDescent="0.15">
      <c r="B68" s="121"/>
      <c r="C68" s="21"/>
      <c r="D68" s="22"/>
      <c r="E68" s="56" t="s">
        <v>28</v>
      </c>
      <c r="F68" s="47">
        <v>700000</v>
      </c>
      <c r="G68" s="41"/>
      <c r="H68" s="56" t="s">
        <v>27</v>
      </c>
      <c r="I68" s="23"/>
      <c r="J68" s="23"/>
      <c r="K68" s="22"/>
      <c r="L68" s="23"/>
      <c r="M68" s="22"/>
      <c r="N68" s="22"/>
      <c r="O68" s="23"/>
      <c r="P68" s="22"/>
      <c r="Q68" s="70"/>
    </row>
    <row r="69" spans="2:17" s="7" customFormat="1" ht="11.25" customHeight="1" x14ac:dyDescent="0.15">
      <c r="B69" s="61"/>
      <c r="C69" s="21"/>
      <c r="D69" s="22"/>
      <c r="E69" s="56" t="s">
        <v>29</v>
      </c>
      <c r="F69" s="47">
        <v>500000</v>
      </c>
      <c r="G69" s="41"/>
      <c r="H69" s="56" t="s">
        <v>42</v>
      </c>
      <c r="I69" s="23"/>
      <c r="J69" s="23"/>
      <c r="K69" s="22"/>
      <c r="L69" s="23"/>
      <c r="M69" s="22"/>
      <c r="N69" s="22"/>
      <c r="O69" s="23"/>
      <c r="P69" s="22"/>
      <c r="Q69" s="70"/>
    </row>
    <row r="70" spans="2:17" s="7" customFormat="1" ht="11.25" customHeight="1" x14ac:dyDescent="0.15">
      <c r="B70" s="64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9"/>
    </row>
    <row r="71" spans="2:17" ht="24" customHeight="1" thickBot="1" x14ac:dyDescent="0.2">
      <c r="B71" s="73" t="s">
        <v>57</v>
      </c>
      <c r="C71" s="74"/>
      <c r="D71" s="74"/>
      <c r="E71" s="75"/>
      <c r="F71" s="76">
        <f>F10+F16+F66</f>
        <v>5148526</v>
      </c>
      <c r="G71" s="77"/>
      <c r="H71" s="78" t="s">
        <v>50</v>
      </c>
      <c r="I71" s="79"/>
      <c r="J71" s="79"/>
      <c r="K71" s="74"/>
      <c r="L71" s="79"/>
      <c r="M71" s="74"/>
      <c r="N71" s="74"/>
      <c r="O71" s="79"/>
      <c r="P71" s="74"/>
      <c r="Q71" s="80"/>
    </row>
  </sheetData>
  <mergeCells count="7">
    <mergeCell ref="B66:B68"/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watanabe</cp:lastModifiedBy>
  <cp:lastPrinted>2018-05-28T06:01:12Z</cp:lastPrinted>
  <dcterms:created xsi:type="dcterms:W3CDTF">2012-02-03T11:45:50Z</dcterms:created>
  <dcterms:modified xsi:type="dcterms:W3CDTF">2019-07-12T08:40:41Z</dcterms:modified>
</cp:coreProperties>
</file>