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takakusagi\Downloads\"/>
    </mc:Choice>
  </mc:AlternateContent>
  <xr:revisionPtr revIDLastSave="0" documentId="13_ncr:1_{A6833E3B-07EA-422D-8B8A-3ED91B6FEE34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積算内訳（記載例）" sheetId="1" r:id="rId1"/>
    <sheet name="積算内訳フォーム(代表機関)" sheetId="2" r:id="rId2"/>
    <sheet name="積算内訳フォーム(課題分担機関①)" sheetId="3" r:id="rId3"/>
    <sheet name="積算内訳フォーム(課題分担機関②)" sheetId="4" r:id="rId4"/>
    <sheet name="積算内訳フォーム(課題分担機関③)" sheetId="5" r:id="rId5"/>
    <sheet name="積算内訳フォーム(課題分担機関④)" sheetId="6" r:id="rId6"/>
    <sheet name="積算内訳フォーム(課題分担機関⑤)" sheetId="7" r:id="rId7"/>
  </sheets>
  <definedNames>
    <definedName name="受注先一覧">#REF!</definedName>
    <definedName name="直経" localSheetId="2">#REF!</definedName>
    <definedName name="直経" localSheetId="3">#REF!</definedName>
    <definedName name="直経" localSheetId="4">#REF!</definedName>
    <definedName name="直経" localSheetId="5">#REF!</definedName>
    <definedName name="直経" localSheetId="6">#REF!</definedName>
    <definedName name="直経" localSheetId="1">#REF!</definedName>
    <definedName name="直経">#REF!</definedName>
    <definedName name="直人">#REF!</definedName>
    <definedName name="表紙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F15" i="7"/>
  <c r="F16" i="7"/>
  <c r="F10" i="7"/>
  <c r="F23" i="7"/>
  <c r="F24" i="7"/>
  <c r="F26" i="7"/>
  <c r="F27" i="7"/>
  <c r="F21" i="7"/>
  <c r="F31" i="7"/>
  <c r="F32" i="7"/>
  <c r="F34" i="7"/>
  <c r="F35" i="7"/>
  <c r="F29" i="7"/>
  <c r="F39" i="7"/>
  <c r="F40" i="7"/>
  <c r="F37" i="7"/>
  <c r="F43" i="7"/>
  <c r="F42" i="7"/>
  <c r="F46" i="7"/>
  <c r="F45" i="7"/>
  <c r="F49" i="7"/>
  <c r="F48" i="7"/>
  <c r="F52" i="7"/>
  <c r="F53" i="7"/>
  <c r="F51" i="7"/>
  <c r="F56" i="7"/>
  <c r="F55" i="7"/>
  <c r="F58" i="7"/>
  <c r="F19" i="7"/>
  <c r="F62" i="7"/>
  <c r="F73" i="7"/>
  <c r="F12" i="6"/>
  <c r="F13" i="6"/>
  <c r="F14" i="6"/>
  <c r="F15" i="6"/>
  <c r="F16" i="6"/>
  <c r="F10" i="6"/>
  <c r="F23" i="6"/>
  <c r="F24" i="6"/>
  <c r="F26" i="6"/>
  <c r="F27" i="6"/>
  <c r="F21" i="6"/>
  <c r="F31" i="6"/>
  <c r="F32" i="6"/>
  <c r="F34" i="6"/>
  <c r="F35" i="6"/>
  <c r="F29" i="6"/>
  <c r="F39" i="6"/>
  <c r="F40" i="6"/>
  <c r="F37" i="6"/>
  <c r="F43" i="6"/>
  <c r="F42" i="6"/>
  <c r="F46" i="6"/>
  <c r="F45" i="6"/>
  <c r="F49" i="6"/>
  <c r="F48" i="6"/>
  <c r="F52" i="6"/>
  <c r="F53" i="6"/>
  <c r="F51" i="6"/>
  <c r="F56" i="6"/>
  <c r="F55" i="6"/>
  <c r="F58" i="6"/>
  <c r="F19" i="6"/>
  <c r="F62" i="6"/>
  <c r="F73" i="6"/>
  <c r="F12" i="5"/>
  <c r="F13" i="5"/>
  <c r="F14" i="5"/>
  <c r="F15" i="5"/>
  <c r="F16" i="5"/>
  <c r="F10" i="5"/>
  <c r="F23" i="5"/>
  <c r="F24" i="5"/>
  <c r="F26" i="5"/>
  <c r="F27" i="5"/>
  <c r="F21" i="5"/>
  <c r="F31" i="5"/>
  <c r="F32" i="5"/>
  <c r="F34" i="5"/>
  <c r="F35" i="5"/>
  <c r="F29" i="5"/>
  <c r="F39" i="5"/>
  <c r="F40" i="5"/>
  <c r="F37" i="5"/>
  <c r="F43" i="5"/>
  <c r="F42" i="5"/>
  <c r="F46" i="5"/>
  <c r="F45" i="5"/>
  <c r="F49" i="5"/>
  <c r="F48" i="5"/>
  <c r="F52" i="5"/>
  <c r="F53" i="5"/>
  <c r="F51" i="5"/>
  <c r="F56" i="5"/>
  <c r="F55" i="5"/>
  <c r="F58" i="5"/>
  <c r="F19" i="5"/>
  <c r="F62" i="5"/>
  <c r="F73" i="5"/>
  <c r="F12" i="4"/>
  <c r="F13" i="4"/>
  <c r="F14" i="4"/>
  <c r="F15" i="4"/>
  <c r="F16" i="4"/>
  <c r="F10" i="4"/>
  <c r="F23" i="4"/>
  <c r="F24" i="4"/>
  <c r="F26" i="4"/>
  <c r="F27" i="4"/>
  <c r="F21" i="4"/>
  <c r="F31" i="4"/>
  <c r="F32" i="4"/>
  <c r="F34" i="4"/>
  <c r="F35" i="4"/>
  <c r="F29" i="4"/>
  <c r="F39" i="4"/>
  <c r="F40" i="4"/>
  <c r="F37" i="4"/>
  <c r="F43" i="4"/>
  <c r="F42" i="4"/>
  <c r="F46" i="4"/>
  <c r="F45" i="4"/>
  <c r="F49" i="4"/>
  <c r="F48" i="4"/>
  <c r="F52" i="4"/>
  <c r="F53" i="4"/>
  <c r="F51" i="4"/>
  <c r="F56" i="4"/>
  <c r="F55" i="4"/>
  <c r="F58" i="4"/>
  <c r="F19" i="4"/>
  <c r="F62" i="4"/>
  <c r="F73" i="4"/>
  <c r="F12" i="3"/>
  <c r="F13" i="3"/>
  <c r="F14" i="3"/>
  <c r="F15" i="3"/>
  <c r="F16" i="3"/>
  <c r="F10" i="3"/>
  <c r="F23" i="3"/>
  <c r="F24" i="3"/>
  <c r="F26" i="3"/>
  <c r="F27" i="3"/>
  <c r="F21" i="3"/>
  <c r="F31" i="3"/>
  <c r="F32" i="3"/>
  <c r="F34" i="3"/>
  <c r="F35" i="3"/>
  <c r="F29" i="3"/>
  <c r="F39" i="3"/>
  <c r="F40" i="3"/>
  <c r="F37" i="3"/>
  <c r="F43" i="3"/>
  <c r="F42" i="3"/>
  <c r="F46" i="3"/>
  <c r="F45" i="3"/>
  <c r="F49" i="3"/>
  <c r="F48" i="3"/>
  <c r="F52" i="3"/>
  <c r="F53" i="3"/>
  <c r="F51" i="3"/>
  <c r="F56" i="3"/>
  <c r="F55" i="3"/>
  <c r="F58" i="3"/>
  <c r="F19" i="3"/>
  <c r="F62" i="3"/>
  <c r="F73" i="3"/>
  <c r="F12" i="2"/>
  <c r="F13" i="2"/>
  <c r="F14" i="2"/>
  <c r="F15" i="2"/>
  <c r="F16" i="2"/>
  <c r="F10" i="2"/>
  <c r="F23" i="2"/>
  <c r="F24" i="2"/>
  <c r="F26" i="2"/>
  <c r="F27" i="2"/>
  <c r="F21" i="2"/>
  <c r="F31" i="2"/>
  <c r="F32" i="2"/>
  <c r="F34" i="2"/>
  <c r="F35" i="2"/>
  <c r="F29" i="2"/>
  <c r="F39" i="2"/>
  <c r="F40" i="2"/>
  <c r="F37" i="2"/>
  <c r="F43" i="2"/>
  <c r="F42" i="2"/>
  <c r="F46" i="2"/>
  <c r="F45" i="2"/>
  <c r="F49" i="2"/>
  <c r="F48" i="2"/>
  <c r="F52" i="2"/>
  <c r="F53" i="2"/>
  <c r="F51" i="2"/>
  <c r="F56" i="2"/>
  <c r="F55" i="2"/>
  <c r="F58" i="2"/>
  <c r="F19" i="2"/>
  <c r="F62" i="2"/>
  <c r="F73" i="2"/>
  <c r="F12" i="1"/>
  <c r="F13" i="1"/>
  <c r="F14" i="1"/>
  <c r="F15" i="1"/>
  <c r="F16" i="1"/>
  <c r="F10" i="1"/>
  <c r="F23" i="1"/>
  <c r="F24" i="1"/>
  <c r="F26" i="1"/>
  <c r="F21" i="1"/>
  <c r="F30" i="1"/>
  <c r="F31" i="1"/>
  <c r="F34" i="1"/>
  <c r="F35" i="1"/>
  <c r="F28" i="1"/>
  <c r="F39" i="1"/>
  <c r="F40" i="1"/>
  <c r="F37" i="1"/>
  <c r="F43" i="1"/>
  <c r="F42" i="1"/>
  <c r="F46" i="1"/>
  <c r="F45" i="1"/>
  <c r="F49" i="1"/>
  <c r="F48" i="1"/>
  <c r="F64" i="1"/>
  <c r="F53" i="1"/>
  <c r="F54" i="1"/>
  <c r="F51" i="1"/>
  <c r="F57" i="1"/>
  <c r="F56" i="1"/>
  <c r="F59" i="1"/>
  <c r="F19" i="1"/>
  <c r="F68" i="1"/>
</calcChain>
</file>

<file path=xl/sharedStrings.xml><?xml version="1.0" encoding="utf-8"?>
<sst xmlns="http://schemas.openxmlformats.org/spreadsheetml/2006/main" count="1008" uniqueCount="74">
  <si>
    <t>（様式５）</t>
  </si>
  <si>
    <t>【記載例】</t>
  </si>
  <si>
    <t>令和４年度第二次補正予算　再生・細胞医療・遺伝子治療の社会実装に向けた環境整備事業費補助金
事業収支計画書【補助事業に要する経費、補助対象経費及び補助金の配分額】</t>
  </si>
  <si>
    <t>積算内訳</t>
  </si>
  <si>
    <t>代表機関名：</t>
  </si>
  <si>
    <t>株式会社●●●●</t>
  </si>
  <si>
    <t>項目</t>
  </si>
  <si>
    <t>内容</t>
  </si>
  <si>
    <t>金額（円）</t>
  </si>
  <si>
    <t>算出根拠</t>
  </si>
  <si>
    <t>Ⅰ．人件費</t>
  </si>
  <si>
    <t>研究員Ａ</t>
  </si>
  <si>
    <t>@</t>
  </si>
  <si>
    <t>円</t>
  </si>
  <si>
    <t>×</t>
  </si>
  <si>
    <t>時間</t>
  </si>
  <si>
    <t>研究員Ｂ</t>
  </si>
  <si>
    <t>研究員Ｃ</t>
  </si>
  <si>
    <t>研究員Ｄ</t>
  </si>
  <si>
    <t>研究員Ｅ</t>
  </si>
  <si>
    <t>Ⅱ．事業費</t>
  </si>
  <si>
    <t>旅費</t>
  </si>
  <si>
    <t>職員出張旅費</t>
  </si>
  <si>
    <t>●●会議への出席</t>
  </si>
  <si>
    <t>人</t>
  </si>
  <si>
    <t>回</t>
  </si>
  <si>
    <t>●●訪問</t>
  </si>
  <si>
    <t>委員旅費</t>
  </si>
  <si>
    <t>●●委員会への出席</t>
  </si>
  <si>
    <t>会議費</t>
  </si>
  <si>
    <t>会場借料</t>
  </si>
  <si>
    <t>●●委員会</t>
  </si>
  <si>
    <t>●●ワーキンググループ</t>
  </si>
  <si>
    <t>茶菓料</t>
  </si>
  <si>
    <t>謝金</t>
  </si>
  <si>
    <t>委員謝金</t>
  </si>
  <si>
    <t>備品費</t>
  </si>
  <si>
    <t>●●●料</t>
  </si>
  <si>
    <t>台</t>
  </si>
  <si>
    <t>借料及び損料</t>
  </si>
  <si>
    <t>●●●レンタル料</t>
  </si>
  <si>
    <t>ヶ月</t>
  </si>
  <si>
    <t>消耗品費</t>
  </si>
  <si>
    <t>●●●使い捨てキット</t>
  </si>
  <si>
    <t>品</t>
  </si>
  <si>
    <t>印刷製本費</t>
  </si>
  <si>
    <t>会議資料印刷</t>
  </si>
  <si>
    <t>部</t>
  </si>
  <si>
    <t>パンフレット製作</t>
  </si>
  <si>
    <t>補助員人件費</t>
  </si>
  <si>
    <t>●●●●業務アシスタント</t>
  </si>
  <si>
    <t>その他諸経費</t>
  </si>
  <si>
    <t>通信運搬費</t>
  </si>
  <si>
    <t>●●●●の送料</t>
  </si>
  <si>
    <t>情報収集費</t>
  </si>
  <si>
    <t>●●●●文献調査</t>
  </si>
  <si>
    <t>●●●●費用</t>
  </si>
  <si>
    <t>●●●●●●のため</t>
  </si>
  <si>
    <t>Ⅲ．委託・外注費</t>
  </si>
  <si>
    <t>●●●●●業務</t>
  </si>
  <si>
    <t>●●●●株式会社</t>
  </si>
  <si>
    <t>●●●●作成</t>
  </si>
  <si>
    <t>Ⅳ．補助対象経費</t>
  </si>
  <si>
    <t>Ⅰ.人件費＋Ⅱ.事業費</t>
  </si>
  <si>
    <t>（様式5）</t>
    <phoneticPr fontId="14"/>
  </si>
  <si>
    <t>Ⅰ.人件費</t>
  </si>
  <si>
    <t>Ⅱ.事業費</t>
  </si>
  <si>
    <t>●●料</t>
  </si>
  <si>
    <t>●●レンタル料</t>
  </si>
  <si>
    <t>●●使い捨てキット</t>
  </si>
  <si>
    <t>Ⅲ.委託・外注費</t>
  </si>
  <si>
    <t>Ⅲ．補助対象経費</t>
  </si>
  <si>
    <t>Ⅰ.人件費＋Ⅱ.事業費+Ⅲ.委託・外注費</t>
  </si>
  <si>
    <t>課題分担機関名：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</si>
</sst>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7" x14ac:knownFonts="1">
    <font>
      <sz val="11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HGSｺﾞｼｯｸE"/>
      <charset val="128"/>
    </font>
    <font>
      <sz val="14"/>
      <color theme="1"/>
      <name val="HGSｺﾞｼｯｸE"/>
      <charset val="128"/>
    </font>
    <font>
      <sz val="9"/>
      <color theme="1"/>
      <name val="ＭＳ Ｐゴシック"/>
      <charset val="128"/>
      <scheme val="minor"/>
    </font>
    <font>
      <sz val="10"/>
      <color theme="1"/>
      <name val="Arial"/>
      <family val="2"/>
    </font>
    <font>
      <sz val="8"/>
      <color rgb="FF0000FF"/>
      <name val="ＭＳ Ｐゴシック"/>
      <charset val="128"/>
      <scheme val="minor"/>
    </font>
    <font>
      <sz val="8"/>
      <color theme="1"/>
      <name val="Arial"/>
      <family val="2"/>
    </font>
    <font>
      <sz val="10"/>
      <color rgb="FFFF0000"/>
      <name val="ＭＳ Ｐゴシック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charset val="128"/>
    </font>
    <font>
      <sz val="6"/>
      <name val="ＭＳ Ｐゴシック"/>
      <charset val="128"/>
      <scheme val="minor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3" fillId="0" borderId="0"/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1" fillId="4" borderId="16" xfId="0" applyFont="1" applyFill="1" applyBorder="1">
      <alignment vertical="center"/>
    </xf>
    <xf numFmtId="0" fontId="1" fillId="4" borderId="17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18" xfId="0" applyFont="1" applyFill="1" applyBorder="1">
      <alignment vertical="center"/>
    </xf>
    <xf numFmtId="176" fontId="1" fillId="4" borderId="19" xfId="0" applyNumberFormat="1" applyFont="1" applyFill="1" applyBorder="1">
      <alignment vertical="center"/>
    </xf>
    <xf numFmtId="176" fontId="2" fillId="0" borderId="17" xfId="0" applyNumberFormat="1" applyFont="1" applyBorder="1">
      <alignment vertical="center"/>
    </xf>
    <xf numFmtId="0" fontId="1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176" fontId="6" fillId="0" borderId="19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7" fillId="0" borderId="18" xfId="0" applyFont="1" applyBorder="1">
      <alignment vertical="center"/>
    </xf>
    <xf numFmtId="176" fontId="8" fillId="0" borderId="19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6" fontId="6" fillId="0" borderId="2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176" fontId="6" fillId="0" borderId="15" xfId="0" applyNumberFormat="1" applyFont="1" applyBorder="1">
      <alignment vertical="center"/>
    </xf>
    <xf numFmtId="0" fontId="1" fillId="0" borderId="25" xfId="0" applyFont="1" applyBorder="1">
      <alignment vertical="center"/>
    </xf>
    <xf numFmtId="0" fontId="1" fillId="4" borderId="1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3" xfId="0" applyFont="1" applyFill="1" applyBorder="1">
      <alignment vertical="center"/>
    </xf>
    <xf numFmtId="176" fontId="8" fillId="4" borderId="26" xfId="0" applyNumberFormat="1" applyFont="1" applyFill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18" xfId="0" applyFont="1" applyBorder="1">
      <alignment vertical="center"/>
    </xf>
    <xf numFmtId="176" fontId="1" fillId="0" borderId="21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7" fillId="4" borderId="2" xfId="0" applyFont="1" applyFill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176" fontId="8" fillId="0" borderId="15" xfId="0" applyNumberFormat="1" applyFont="1" applyBorder="1">
      <alignment vertical="center"/>
    </xf>
    <xf numFmtId="0" fontId="1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" fillId="0" borderId="23" xfId="0" applyFont="1" applyBorder="1">
      <alignment vertical="center"/>
    </xf>
    <xf numFmtId="176" fontId="8" fillId="0" borderId="24" xfId="0" applyNumberFormat="1" applyFont="1" applyBorder="1">
      <alignment vertical="center"/>
    </xf>
    <xf numFmtId="0" fontId="1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4" xfId="0" applyNumberFormat="1" applyFont="1" applyBorder="1">
      <alignment vertical="center"/>
    </xf>
    <xf numFmtId="176" fontId="1" fillId="4" borderId="0" xfId="0" applyNumberFormat="1" applyFont="1" applyFill="1">
      <alignment vertical="center"/>
    </xf>
    <xf numFmtId="176" fontId="8" fillId="0" borderId="18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6" fontId="2" fillId="0" borderId="2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0" borderId="13" xfId="0" applyFont="1" applyBorder="1">
      <alignment vertical="center"/>
    </xf>
    <xf numFmtId="176" fontId="1" fillId="0" borderId="2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1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1" fillId="0" borderId="28" xfId="0" applyNumberFormat="1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176" fontId="1" fillId="0" borderId="30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5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176" fontId="10" fillId="2" borderId="34" xfId="0" applyNumberFormat="1" applyFont="1" applyFill="1" applyBorder="1">
      <alignment vertical="center"/>
    </xf>
    <xf numFmtId="176" fontId="2" fillId="2" borderId="35" xfId="0" applyNumberFormat="1" applyFont="1" applyFill="1" applyBorder="1">
      <alignment vertical="center"/>
    </xf>
    <xf numFmtId="0" fontId="1" fillId="2" borderId="32" xfId="0" applyFont="1" applyFill="1" applyBorder="1" applyAlignment="1">
      <alignment horizontal="left" vertical="center"/>
    </xf>
    <xf numFmtId="176" fontId="2" fillId="2" borderId="32" xfId="0" applyNumberFormat="1" applyFont="1" applyFill="1" applyBorder="1">
      <alignment vertical="center"/>
    </xf>
    <xf numFmtId="176" fontId="2" fillId="0" borderId="18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1" fillId="3" borderId="37" xfId="0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4" borderId="25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8" xfId="0" applyFont="1" applyFill="1" applyBorder="1">
      <alignment vertical="center"/>
    </xf>
    <xf numFmtId="176" fontId="6" fillId="4" borderId="19" xfId="0" applyNumberFormat="1" applyFont="1" applyFill="1" applyBorder="1">
      <alignment vertical="center"/>
    </xf>
    <xf numFmtId="0" fontId="1" fillId="0" borderId="39" xfId="0" applyFont="1" applyBorder="1">
      <alignment vertical="center"/>
    </xf>
    <xf numFmtId="0" fontId="1" fillId="4" borderId="38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3" xfId="0" applyFont="1" applyFill="1" applyBorder="1">
      <alignment vertical="center"/>
    </xf>
    <xf numFmtId="176" fontId="6" fillId="3" borderId="34" xfId="0" applyNumberFormat="1" applyFont="1" applyFill="1" applyBorder="1">
      <alignment vertical="center"/>
    </xf>
    <xf numFmtId="176" fontId="2" fillId="3" borderId="35" xfId="0" applyNumberFormat="1" applyFont="1" applyFill="1" applyBorder="1">
      <alignment vertical="center"/>
    </xf>
    <xf numFmtId="0" fontId="1" fillId="3" borderId="32" xfId="0" applyFont="1" applyFill="1" applyBorder="1" applyAlignment="1">
      <alignment horizontal="left" vertical="center"/>
    </xf>
    <xf numFmtId="176" fontId="2" fillId="3" borderId="32" xfId="0" applyNumberFormat="1" applyFont="1" applyFill="1" applyBorder="1">
      <alignment vertical="center"/>
    </xf>
    <xf numFmtId="176" fontId="2" fillId="3" borderId="36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</cellXfs>
  <cellStyles count="4">
    <cellStyle name="桁区切り 2" xfId="1" xr:uid="{00000000-0005-0000-0000-000028000000}"/>
    <cellStyle name="通貨 2" xfId="2" xr:uid="{00000000-0005-0000-0000-000032000000}"/>
    <cellStyle name="標準" xfId="0" builtinId="0"/>
    <cellStyle name="標準 2" xfId="3" xr:uid="{00000000-0005-0000-0000-000033000000}"/>
  </cellStyles>
  <dxfs count="0"/>
  <tableStyles count="0" defaultTableStyle="TableStyleMedium9"/>
  <colors>
    <mruColors>
      <color rgb="FFFFFF99"/>
      <color rgb="FFCCECFF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6075" y="1060450"/>
          <a:ext cx="2006600" cy="847725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44800" y="11391900"/>
          <a:ext cx="2454275" cy="75882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ja-JP" altLang="ja-JP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44800" y="11391900"/>
          <a:ext cx="2454275" cy="75882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ja-JP" altLang="ja-JP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44800" y="11391900"/>
          <a:ext cx="2454275" cy="75882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ja-JP" altLang="ja-JP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42660" y="11148317"/>
          <a:ext cx="2464121" cy="736350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ja-JP" altLang="ja-JP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44800" y="11391900"/>
          <a:ext cx="2454275" cy="75882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ja-JP" altLang="ja-JP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74</xdr:row>
      <xdr:rowOff>114300</xdr:rowOff>
    </xdr:from>
    <xdr:to>
      <xdr:col>12</xdr:col>
      <xdr:colOff>41275</xdr:colOff>
      <xdr:row>80</xdr:row>
      <xdr:rowOff>15875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44800" y="11391900"/>
          <a:ext cx="2454275" cy="75882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  (2) 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「支出」の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 の計と同額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68"/>
  <sheetViews>
    <sheetView topLeftCell="A56" zoomScale="95" zoomScaleNormal="95" workbookViewId="0">
      <selection activeCell="B4" sqref="B4:Q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1.4414062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 t="s">
        <v>1</v>
      </c>
    </row>
    <row r="2" spans="2:17" ht="7.5" customHeight="1" x14ac:dyDescent="0.2">
      <c r="B2"/>
      <c r="Q2" s="76"/>
    </row>
    <row r="3" spans="2:17" ht="42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7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4</v>
      </c>
      <c r="C6" s="123"/>
      <c r="D6" s="124"/>
      <c r="E6" s="125" t="s">
        <v>5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17" ht="7.5" customHeight="1" x14ac:dyDescent="0.2">
      <c r="Q7" s="3"/>
    </row>
    <row r="8" spans="2:17" s="1" customFormat="1" ht="11.25" customHeight="1" x14ac:dyDescent="0.2">
      <c r="B8" s="128" t="s">
        <v>6</v>
      </c>
      <c r="C8" s="129"/>
      <c r="D8" s="130"/>
      <c r="E8" s="100" t="s">
        <v>7</v>
      </c>
      <c r="F8" s="101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102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03" t="s">
        <v>10</v>
      </c>
      <c r="C10" s="104"/>
      <c r="D10" s="105"/>
      <c r="E10" s="106"/>
      <c r="F10" s="107">
        <f>SUM(F12:F17)</f>
        <v>2870000</v>
      </c>
      <c r="G10" s="21"/>
      <c r="Q10" s="78"/>
    </row>
    <row r="11" spans="2:17" ht="11.25" customHeight="1" x14ac:dyDescent="0.2">
      <c r="B11" s="39"/>
      <c r="C11" s="23"/>
      <c r="E11" s="24"/>
      <c r="F11" s="25"/>
      <c r="G11" s="21"/>
      <c r="Q11" s="78"/>
    </row>
    <row r="12" spans="2:17" s="2" customFormat="1" ht="11.25" customHeight="1" x14ac:dyDescent="0.2">
      <c r="B12" s="39"/>
      <c r="C12" s="26"/>
      <c r="E12" s="27" t="s">
        <v>11</v>
      </c>
      <c r="F12" s="28">
        <f>ROUNDDOWN(I12*L12,0)</f>
        <v>70000</v>
      </c>
      <c r="G12" s="29"/>
      <c r="H12" s="30" t="s">
        <v>12</v>
      </c>
      <c r="I12" s="67">
        <v>7000</v>
      </c>
      <c r="J12" s="68" t="s">
        <v>13</v>
      </c>
      <c r="K12" s="2" t="s">
        <v>14</v>
      </c>
      <c r="L12" s="69">
        <v>10</v>
      </c>
      <c r="M12" s="2" t="s">
        <v>15</v>
      </c>
      <c r="O12" s="68"/>
      <c r="Q12" s="79"/>
    </row>
    <row r="13" spans="2:17" s="2" customFormat="1" ht="11.25" customHeight="1" x14ac:dyDescent="0.2">
      <c r="B13" s="39"/>
      <c r="C13" s="26"/>
      <c r="E13" s="27" t="s">
        <v>16</v>
      </c>
      <c r="F13" s="28">
        <f t="shared" ref="F13:F16" si="0">ROUNDDOWN(I13*L13,0)</f>
        <v>600000</v>
      </c>
      <c r="G13" s="29"/>
      <c r="H13" s="30" t="s">
        <v>12</v>
      </c>
      <c r="I13" s="67">
        <v>6000</v>
      </c>
      <c r="J13" s="68" t="s">
        <v>13</v>
      </c>
      <c r="K13" s="2" t="s">
        <v>14</v>
      </c>
      <c r="L13" s="69">
        <v>100</v>
      </c>
      <c r="M13" s="2" t="s">
        <v>15</v>
      </c>
      <c r="O13" s="68"/>
      <c r="Q13" s="79"/>
    </row>
    <row r="14" spans="2:17" s="2" customFormat="1" ht="11.25" customHeight="1" x14ac:dyDescent="0.2">
      <c r="B14" s="39"/>
      <c r="C14" s="26"/>
      <c r="E14" s="27" t="s">
        <v>17</v>
      </c>
      <c r="F14" s="28">
        <f t="shared" si="0"/>
        <v>1000000</v>
      </c>
      <c r="G14" s="29"/>
      <c r="H14" s="30" t="s">
        <v>12</v>
      </c>
      <c r="I14" s="67">
        <v>5000</v>
      </c>
      <c r="J14" s="68" t="s">
        <v>13</v>
      </c>
      <c r="K14" s="2" t="s">
        <v>14</v>
      </c>
      <c r="L14" s="69">
        <v>200</v>
      </c>
      <c r="M14" s="2" t="s">
        <v>15</v>
      </c>
      <c r="O14" s="68"/>
      <c r="Q14" s="79"/>
    </row>
    <row r="15" spans="2:17" s="2" customFormat="1" ht="11.25" customHeight="1" x14ac:dyDescent="0.2">
      <c r="B15" s="39"/>
      <c r="C15" s="26"/>
      <c r="E15" s="27" t="s">
        <v>18</v>
      </c>
      <c r="F15" s="28">
        <f t="shared" si="0"/>
        <v>900000</v>
      </c>
      <c r="G15" s="29"/>
      <c r="H15" s="30" t="s">
        <v>12</v>
      </c>
      <c r="I15" s="67">
        <v>4500</v>
      </c>
      <c r="J15" s="68" t="s">
        <v>13</v>
      </c>
      <c r="K15" s="2" t="s">
        <v>14</v>
      </c>
      <c r="L15" s="69">
        <v>200</v>
      </c>
      <c r="M15" s="2" t="s">
        <v>15</v>
      </c>
      <c r="O15" s="68"/>
      <c r="Q15" s="79"/>
    </row>
    <row r="16" spans="2:17" s="2" customFormat="1" ht="11.25" customHeight="1" x14ac:dyDescent="0.2">
      <c r="B16" s="39"/>
      <c r="C16" s="26"/>
      <c r="E16" s="27" t="s">
        <v>19</v>
      </c>
      <c r="F16" s="28">
        <f t="shared" si="0"/>
        <v>300000</v>
      </c>
      <c r="G16" s="29"/>
      <c r="H16" s="30" t="s">
        <v>12</v>
      </c>
      <c r="I16" s="67">
        <v>3000</v>
      </c>
      <c r="J16" s="68" t="s">
        <v>13</v>
      </c>
      <c r="K16" s="2" t="s">
        <v>14</v>
      </c>
      <c r="L16" s="69">
        <v>100</v>
      </c>
      <c r="M16" s="2" t="s">
        <v>15</v>
      </c>
      <c r="O16" s="68"/>
      <c r="Q16" s="79"/>
    </row>
    <row r="17" spans="2:17" ht="11.25" customHeight="1" x14ac:dyDescent="0.2">
      <c r="B17" s="108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102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03" t="s">
        <v>20</v>
      </c>
      <c r="C19" s="104"/>
      <c r="D19" s="105"/>
      <c r="E19" s="106"/>
      <c r="F19" s="107">
        <f>F21+F28+F37+F42+F45+F48+F64+F51+F56+F59</f>
        <v>9398526</v>
      </c>
      <c r="G19" s="21"/>
      <c r="Q19" s="78"/>
    </row>
    <row r="20" spans="2:17" ht="11.25" customHeight="1" x14ac:dyDescent="0.2">
      <c r="B20" s="39"/>
      <c r="C20" s="23"/>
      <c r="E20" s="24"/>
      <c r="F20" s="2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SUM(F22:F27)</f>
        <v>268526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27" t="s">
        <v>22</v>
      </c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49" t="s">
        <v>23</v>
      </c>
      <c r="F23" s="28">
        <f t="shared" ref="F23:F26" si="1">ROUNDDOWN(I23*L23*O23,0)</f>
        <v>185190</v>
      </c>
      <c r="G23" s="26"/>
      <c r="H23" s="30" t="s">
        <v>12</v>
      </c>
      <c r="I23" s="67">
        <v>18519</v>
      </c>
      <c r="J23" s="68" t="s">
        <v>13</v>
      </c>
      <c r="K23" s="2" t="s">
        <v>14</v>
      </c>
      <c r="L23" s="67">
        <v>2</v>
      </c>
      <c r="M23" s="2" t="s">
        <v>24</v>
      </c>
      <c r="N23" s="2" t="s">
        <v>14</v>
      </c>
      <c r="O23" s="49">
        <v>5</v>
      </c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49" t="s">
        <v>26</v>
      </c>
      <c r="F24" s="28">
        <f t="shared" si="1"/>
        <v>55556</v>
      </c>
      <c r="G24" s="26"/>
      <c r="H24" s="30" t="s">
        <v>12</v>
      </c>
      <c r="I24" s="67">
        <v>27778</v>
      </c>
      <c r="J24" s="68" t="s">
        <v>13</v>
      </c>
      <c r="K24" s="2" t="s">
        <v>14</v>
      </c>
      <c r="L24" s="67">
        <v>1</v>
      </c>
      <c r="M24" s="2" t="s">
        <v>24</v>
      </c>
      <c r="N24" s="2" t="s">
        <v>14</v>
      </c>
      <c r="O24" s="49">
        <v>2</v>
      </c>
      <c r="P24" s="2" t="s">
        <v>25</v>
      </c>
      <c r="Q24" s="79"/>
    </row>
    <row r="25" spans="2:17" s="2" customFormat="1" ht="11.25" customHeight="1" x14ac:dyDescent="0.2">
      <c r="B25" s="39"/>
      <c r="C25" s="26"/>
      <c r="D25" s="27" t="s">
        <v>27</v>
      </c>
      <c r="F25" s="28"/>
      <c r="G25" s="29"/>
      <c r="I25" s="49"/>
      <c r="L25" s="49"/>
      <c r="O25" s="49"/>
      <c r="Q25" s="82"/>
    </row>
    <row r="26" spans="2:17" s="2" customFormat="1" ht="11.25" customHeight="1" x14ac:dyDescent="0.2">
      <c r="B26" s="39"/>
      <c r="C26" s="26"/>
      <c r="E26" s="49" t="s">
        <v>28</v>
      </c>
      <c r="F26" s="28">
        <f t="shared" si="1"/>
        <v>27780</v>
      </c>
      <c r="G26" s="29"/>
      <c r="H26" s="30" t="s">
        <v>12</v>
      </c>
      <c r="I26" s="67">
        <v>9260</v>
      </c>
      <c r="J26" s="68" t="s">
        <v>13</v>
      </c>
      <c r="K26" s="2" t="s">
        <v>14</v>
      </c>
      <c r="L26" s="67">
        <v>1</v>
      </c>
      <c r="M26" s="2" t="s">
        <v>24</v>
      </c>
      <c r="N26" s="2" t="s">
        <v>14</v>
      </c>
      <c r="O26" s="67">
        <v>3</v>
      </c>
      <c r="P26" s="2" t="s">
        <v>25</v>
      </c>
      <c r="Q26" s="79"/>
    </row>
    <row r="27" spans="2:17" s="2" customFormat="1" ht="11.25" customHeight="1" x14ac:dyDescent="0.2">
      <c r="B27" s="39"/>
      <c r="C27" s="26"/>
      <c r="E27" s="50"/>
      <c r="F27" s="28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83"/>
    </row>
    <row r="28" spans="2:17" s="2" customFormat="1" ht="11.25" customHeight="1" x14ac:dyDescent="0.2">
      <c r="B28" s="39"/>
      <c r="C28" s="40" t="s">
        <v>29</v>
      </c>
      <c r="D28" s="41"/>
      <c r="E28" s="42"/>
      <c r="F28" s="43">
        <f>SUM(F29:F36)</f>
        <v>839000</v>
      </c>
      <c r="G28" s="29"/>
      <c r="H28" s="30"/>
      <c r="I28" s="68"/>
      <c r="J28" s="68"/>
      <c r="L28" s="68"/>
      <c r="O28" s="68"/>
      <c r="Q28" s="79"/>
    </row>
    <row r="29" spans="2:17" s="2" customFormat="1" ht="11.25" customHeight="1" x14ac:dyDescent="0.2">
      <c r="B29" s="39"/>
      <c r="C29" s="26"/>
      <c r="D29" s="49" t="s">
        <v>30</v>
      </c>
      <c r="E29" s="50"/>
      <c r="F29" s="28"/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E30" s="49" t="s">
        <v>31</v>
      </c>
      <c r="F30" s="28">
        <f>ROUNDDOWN(I30*L30,0)</f>
        <v>300000</v>
      </c>
      <c r="G30" s="29"/>
      <c r="H30" s="30" t="s">
        <v>12</v>
      </c>
      <c r="I30" s="67">
        <v>100000</v>
      </c>
      <c r="J30" s="68" t="s">
        <v>13</v>
      </c>
      <c r="K30" s="2" t="s">
        <v>14</v>
      </c>
      <c r="L30" s="67">
        <v>3</v>
      </c>
      <c r="M30" s="2" t="s">
        <v>25</v>
      </c>
      <c r="O30" s="68"/>
      <c r="Q30" s="79"/>
    </row>
    <row r="31" spans="2:17" s="2" customFormat="1" ht="11.25" customHeight="1" x14ac:dyDescent="0.2">
      <c r="B31" s="39"/>
      <c r="C31" s="26"/>
      <c r="E31" s="49" t="s">
        <v>32</v>
      </c>
      <c r="F31" s="28">
        <f>ROUNDDOWN(I31*L31,0)</f>
        <v>500000</v>
      </c>
      <c r="G31" s="29"/>
      <c r="H31" s="30" t="s">
        <v>12</v>
      </c>
      <c r="I31" s="67">
        <v>100000</v>
      </c>
      <c r="J31" s="68" t="s">
        <v>13</v>
      </c>
      <c r="K31" s="2" t="s">
        <v>14</v>
      </c>
      <c r="L31" s="67">
        <v>5</v>
      </c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E32" s="50"/>
      <c r="F32" s="28"/>
      <c r="G32" s="29"/>
      <c r="H32" s="30"/>
      <c r="I32" s="68"/>
      <c r="J32" s="68"/>
      <c r="L32" s="68"/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50"/>
      <c r="F33" s="28"/>
      <c r="G33" s="29"/>
      <c r="H33" s="30"/>
      <c r="I33" s="68"/>
      <c r="J33" s="68"/>
      <c r="L33" s="68"/>
      <c r="O33" s="68"/>
      <c r="Q33" s="79"/>
    </row>
    <row r="34" spans="2:17" s="2" customFormat="1" ht="11.25" customHeight="1" x14ac:dyDescent="0.2">
      <c r="B34" s="39"/>
      <c r="C34" s="26"/>
      <c r="E34" s="49" t="s">
        <v>31</v>
      </c>
      <c r="F34" s="28">
        <f t="shared" ref="F34:F40" si="2">ROUNDDOWN(I34*L34*O34,0)</f>
        <v>9000</v>
      </c>
      <c r="G34" s="29"/>
      <c r="H34" s="30" t="s">
        <v>12</v>
      </c>
      <c r="I34" s="67">
        <v>300</v>
      </c>
      <c r="J34" s="68" t="s">
        <v>13</v>
      </c>
      <c r="K34" s="2" t="s">
        <v>14</v>
      </c>
      <c r="L34" s="67">
        <v>10</v>
      </c>
      <c r="M34" s="2" t="s">
        <v>24</v>
      </c>
      <c r="N34" s="2" t="s">
        <v>14</v>
      </c>
      <c r="O34" s="67">
        <v>3</v>
      </c>
      <c r="P34" s="2" t="s">
        <v>25</v>
      </c>
      <c r="Q34" s="79"/>
    </row>
    <row r="35" spans="2:17" s="2" customFormat="1" ht="11.25" customHeight="1" x14ac:dyDescent="0.2">
      <c r="B35" s="39"/>
      <c r="C35" s="26"/>
      <c r="E35" s="49" t="s">
        <v>32</v>
      </c>
      <c r="F35" s="28">
        <f t="shared" si="2"/>
        <v>30000</v>
      </c>
      <c r="G35" s="29"/>
      <c r="H35" s="30" t="s">
        <v>12</v>
      </c>
      <c r="I35" s="67">
        <v>300</v>
      </c>
      <c r="J35" s="68" t="s">
        <v>13</v>
      </c>
      <c r="K35" s="2" t="s">
        <v>14</v>
      </c>
      <c r="L35" s="67">
        <v>20</v>
      </c>
      <c r="M35" s="2" t="s">
        <v>24</v>
      </c>
      <c r="N35" s="2" t="s">
        <v>14</v>
      </c>
      <c r="O35" s="67">
        <v>5</v>
      </c>
      <c r="P35" s="2" t="s">
        <v>25</v>
      </c>
      <c r="Q35" s="79"/>
    </row>
    <row r="36" spans="2:17" s="2" customFormat="1" ht="11.25" customHeight="1" x14ac:dyDescent="0.2">
      <c r="B36" s="39"/>
      <c r="C36" s="26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41"/>
      <c r="E37" s="42"/>
      <c r="F37" s="43">
        <f>SUM(F38:F41)</f>
        <v>1300000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72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E39" s="49" t="s">
        <v>31</v>
      </c>
      <c r="F39" s="28">
        <f t="shared" si="2"/>
        <v>300000</v>
      </c>
      <c r="G39" s="29"/>
      <c r="H39" s="30" t="s">
        <v>12</v>
      </c>
      <c r="I39" s="67">
        <v>20000</v>
      </c>
      <c r="J39" s="68" t="s">
        <v>13</v>
      </c>
      <c r="K39" s="2" t="s">
        <v>14</v>
      </c>
      <c r="L39" s="67">
        <v>5</v>
      </c>
      <c r="M39" s="2" t="s">
        <v>24</v>
      </c>
      <c r="N39" s="2" t="s">
        <v>14</v>
      </c>
      <c r="O39" s="67">
        <v>3</v>
      </c>
      <c r="P39" s="2" t="s">
        <v>25</v>
      </c>
      <c r="Q39" s="79"/>
    </row>
    <row r="40" spans="2:17" s="2" customFormat="1" ht="11.25" customHeight="1" x14ac:dyDescent="0.2">
      <c r="B40" s="39"/>
      <c r="C40" s="26"/>
      <c r="E40" s="49" t="s">
        <v>32</v>
      </c>
      <c r="F40" s="28">
        <f t="shared" si="2"/>
        <v>1000000</v>
      </c>
      <c r="G40" s="29"/>
      <c r="H40" s="30" t="s">
        <v>12</v>
      </c>
      <c r="I40" s="67">
        <v>20000</v>
      </c>
      <c r="J40" s="68" t="s">
        <v>13</v>
      </c>
      <c r="K40" s="2" t="s">
        <v>14</v>
      </c>
      <c r="L40" s="67">
        <v>10</v>
      </c>
      <c r="M40" s="2" t="s">
        <v>24</v>
      </c>
      <c r="N40" s="2" t="s">
        <v>14</v>
      </c>
      <c r="O40" s="67">
        <v>5</v>
      </c>
      <c r="P40" s="2" t="s">
        <v>25</v>
      </c>
      <c r="Q40" s="79"/>
    </row>
    <row r="41" spans="2:17" s="2" customFormat="1" ht="11.25" customHeight="1" x14ac:dyDescent="0.2">
      <c r="B41" s="39"/>
      <c r="C41" s="57"/>
      <c r="D41" s="52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41"/>
      <c r="E42" s="42"/>
      <c r="F42" s="43">
        <f>SUM(F43:F44)</f>
        <v>400000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55"/>
      <c r="D43" s="49" t="s">
        <v>37</v>
      </c>
      <c r="E43" s="47"/>
      <c r="F43" s="28">
        <f>ROUNDDOWN(I43*L43,0)</f>
        <v>400000</v>
      </c>
      <c r="G43" s="29"/>
      <c r="H43" s="30" t="s">
        <v>12</v>
      </c>
      <c r="I43" s="67">
        <v>50000</v>
      </c>
      <c r="J43" s="68" t="s">
        <v>13</v>
      </c>
      <c r="K43" s="2" t="s">
        <v>14</v>
      </c>
      <c r="L43" s="67">
        <v>8</v>
      </c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2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Q44" s="79"/>
    </row>
    <row r="45" spans="2:17" s="2" customFormat="1" ht="11.25" customHeight="1" x14ac:dyDescent="0.2">
      <c r="B45" s="39"/>
      <c r="C45" s="40" t="s">
        <v>39</v>
      </c>
      <c r="D45" s="41"/>
      <c r="E45" s="42"/>
      <c r="F45" s="43">
        <f>SUM(F46:F47)</f>
        <v>400000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40</v>
      </c>
      <c r="E46" s="47"/>
      <c r="F46" s="28">
        <f>ROUNDDOWN(I46*L46,0)</f>
        <v>400000</v>
      </c>
      <c r="G46" s="29"/>
      <c r="H46" s="30" t="s">
        <v>12</v>
      </c>
      <c r="I46" s="67">
        <v>50000</v>
      </c>
      <c r="J46" s="68" t="s">
        <v>13</v>
      </c>
      <c r="K46" s="2" t="s">
        <v>14</v>
      </c>
      <c r="L46" s="67">
        <v>8</v>
      </c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2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41"/>
      <c r="E48" s="42"/>
      <c r="F48" s="43">
        <f>SUM(F49:F50)</f>
        <v>50000</v>
      </c>
      <c r="G48" s="29"/>
      <c r="H48" s="30"/>
      <c r="I48" s="68"/>
      <c r="J48" s="68"/>
      <c r="L48" s="68"/>
      <c r="O48" s="68"/>
      <c r="Q48" s="79"/>
    </row>
    <row r="49" spans="2:17" s="2" customFormat="1" ht="11.25" customHeight="1" x14ac:dyDescent="0.2">
      <c r="B49" s="39"/>
      <c r="C49" s="55"/>
      <c r="D49" s="49" t="s">
        <v>43</v>
      </c>
      <c r="E49" s="47"/>
      <c r="F49" s="28">
        <f>ROUNDDOWN(I49*L49,0)</f>
        <v>50000</v>
      </c>
      <c r="G49" s="29"/>
      <c r="H49" s="30" t="s">
        <v>12</v>
      </c>
      <c r="I49" s="67">
        <v>500</v>
      </c>
      <c r="J49" s="68" t="s">
        <v>13</v>
      </c>
      <c r="K49" s="2" t="s">
        <v>14</v>
      </c>
      <c r="L49" s="67">
        <v>100</v>
      </c>
      <c r="M49" s="2" t="s">
        <v>44</v>
      </c>
      <c r="O49" s="67"/>
      <c r="Q49" s="79"/>
    </row>
    <row r="50" spans="2:17" s="2" customFormat="1" ht="11.25" customHeight="1" x14ac:dyDescent="0.2">
      <c r="B50" s="39"/>
      <c r="C50" s="57"/>
      <c r="D50" s="52"/>
      <c r="E50" s="59"/>
      <c r="F50" s="60"/>
      <c r="G50" s="51"/>
      <c r="H50" s="54"/>
      <c r="I50" s="73"/>
      <c r="J50" s="73"/>
      <c r="K50" s="52"/>
      <c r="L50" s="73"/>
      <c r="M50" s="52"/>
      <c r="N50" s="52"/>
      <c r="O50" s="73"/>
      <c r="P50" s="52"/>
      <c r="Q50" s="84"/>
    </row>
    <row r="51" spans="2:17" s="2" customFormat="1" ht="11.25" customHeight="1" x14ac:dyDescent="0.2">
      <c r="B51" s="39"/>
      <c r="C51" s="40" t="s">
        <v>45</v>
      </c>
      <c r="D51" s="41"/>
      <c r="E51" s="42"/>
      <c r="F51" s="43">
        <f>SUM(F52:F55)</f>
        <v>206000</v>
      </c>
      <c r="G51" s="29"/>
      <c r="H51" s="30"/>
      <c r="I51" s="68"/>
      <c r="J51" s="68"/>
      <c r="L51" s="68"/>
      <c r="O51" s="68"/>
      <c r="Q51" s="79"/>
    </row>
    <row r="52" spans="2:17" s="2" customFormat="1" ht="11.25" customHeight="1" x14ac:dyDescent="0.2">
      <c r="B52" s="39"/>
      <c r="C52" s="26"/>
      <c r="D52" s="49" t="s">
        <v>46</v>
      </c>
      <c r="E52" s="50"/>
      <c r="F52" s="28"/>
      <c r="G52" s="29"/>
      <c r="H52" s="49"/>
      <c r="I52" s="68"/>
      <c r="J52" s="68"/>
      <c r="L52" s="68"/>
      <c r="O52" s="68"/>
      <c r="Q52" s="85"/>
    </row>
    <row r="53" spans="2:17" s="2" customFormat="1" ht="11.25" customHeight="1" x14ac:dyDescent="0.2">
      <c r="B53" s="39"/>
      <c r="C53" s="26"/>
      <c r="D53" s="49"/>
      <c r="E53" s="49" t="s">
        <v>31</v>
      </c>
      <c r="F53" s="28">
        <f>ROUNDDOWN(I53*L53*O53,0)</f>
        <v>6000</v>
      </c>
      <c r="G53" s="29"/>
      <c r="H53" s="30" t="s">
        <v>12</v>
      </c>
      <c r="I53" s="67">
        <v>200</v>
      </c>
      <c r="J53" s="68" t="s">
        <v>13</v>
      </c>
      <c r="K53" s="2" t="s">
        <v>14</v>
      </c>
      <c r="L53" s="67">
        <v>10</v>
      </c>
      <c r="M53" s="2" t="s">
        <v>47</v>
      </c>
      <c r="N53" s="2" t="s">
        <v>14</v>
      </c>
      <c r="O53" s="67">
        <v>3</v>
      </c>
      <c r="P53" s="2" t="s">
        <v>25</v>
      </c>
      <c r="Q53" s="85"/>
    </row>
    <row r="54" spans="2:17" s="2" customFormat="1" ht="11.25" customHeight="1" x14ac:dyDescent="0.2">
      <c r="B54" s="39"/>
      <c r="C54" s="26"/>
      <c r="D54" s="49" t="s">
        <v>48</v>
      </c>
      <c r="E54" s="49"/>
      <c r="F54" s="28">
        <f>ROUNDDOWN(I54*L54,0)</f>
        <v>200000</v>
      </c>
      <c r="G54" s="29"/>
      <c r="H54" s="30" t="s">
        <v>12</v>
      </c>
      <c r="I54" s="67">
        <v>500</v>
      </c>
      <c r="J54" s="68" t="s">
        <v>13</v>
      </c>
      <c r="K54" s="2" t="s">
        <v>14</v>
      </c>
      <c r="L54" s="67">
        <v>400</v>
      </c>
      <c r="M54" s="2" t="s">
        <v>47</v>
      </c>
      <c r="O54" s="67"/>
      <c r="Q54" s="85"/>
    </row>
    <row r="55" spans="2:17" s="2" customFormat="1" ht="11.25" customHeight="1" x14ac:dyDescent="0.2">
      <c r="B55" s="39"/>
      <c r="C55" s="26"/>
      <c r="E55" s="50"/>
      <c r="F55" s="28"/>
      <c r="G55" s="51"/>
      <c r="H55" s="61"/>
      <c r="I55" s="73"/>
      <c r="J55" s="73"/>
      <c r="K55" s="52"/>
      <c r="L55" s="73"/>
      <c r="M55" s="52"/>
      <c r="N55" s="52"/>
      <c r="O55" s="73"/>
      <c r="P55" s="52"/>
      <c r="Q55" s="84"/>
    </row>
    <row r="56" spans="2:17" s="2" customFormat="1" ht="11.25" customHeight="1" x14ac:dyDescent="0.2">
      <c r="B56" s="39"/>
      <c r="C56" s="40" t="s">
        <v>49</v>
      </c>
      <c r="D56" s="41"/>
      <c r="E56" s="42"/>
      <c r="F56" s="43">
        <f>SUM(F57:F58)</f>
        <v>400000</v>
      </c>
      <c r="G56" s="29"/>
      <c r="H56" s="30"/>
      <c r="I56" s="68"/>
      <c r="J56" s="68"/>
      <c r="L56" s="68"/>
      <c r="O56" s="68"/>
      <c r="Q56" s="79"/>
    </row>
    <row r="57" spans="2:17" s="2" customFormat="1" ht="11.25" customHeight="1" x14ac:dyDescent="0.2">
      <c r="B57" s="39"/>
      <c r="C57" s="26"/>
      <c r="D57" s="49" t="s">
        <v>50</v>
      </c>
      <c r="E57" s="50"/>
      <c r="F57" s="28">
        <f>ROUNDDOWN(I57*L57,0)</f>
        <v>400000</v>
      </c>
      <c r="G57" s="29"/>
      <c r="H57" s="30" t="s">
        <v>12</v>
      </c>
      <c r="I57" s="67">
        <v>2000</v>
      </c>
      <c r="J57" s="68" t="s">
        <v>13</v>
      </c>
      <c r="K57" s="2" t="s">
        <v>14</v>
      </c>
      <c r="L57" s="67">
        <v>200</v>
      </c>
      <c r="M57" s="2" t="s">
        <v>15</v>
      </c>
      <c r="O57" s="68"/>
      <c r="Q57" s="79"/>
    </row>
    <row r="58" spans="2:17" s="2" customFormat="1" ht="11.25" customHeight="1" x14ac:dyDescent="0.2">
      <c r="B58" s="39"/>
      <c r="C58" s="26"/>
      <c r="E58" s="50"/>
      <c r="F58" s="28"/>
      <c r="G58" s="51"/>
      <c r="H58" s="54"/>
      <c r="I58" s="73"/>
      <c r="J58" s="73"/>
      <c r="K58" s="52"/>
      <c r="L58" s="73"/>
      <c r="M58" s="52"/>
      <c r="N58" s="52"/>
      <c r="O58" s="73"/>
      <c r="P58" s="52"/>
      <c r="Q58" s="84"/>
    </row>
    <row r="59" spans="2:17" s="2" customFormat="1" ht="11.25" customHeight="1" x14ac:dyDescent="0.2">
      <c r="B59" s="39"/>
      <c r="C59" s="40" t="s">
        <v>51</v>
      </c>
      <c r="D59" s="41"/>
      <c r="E59" s="42"/>
      <c r="F59" s="43">
        <f>SUM(F60:F63)</f>
        <v>35000</v>
      </c>
      <c r="G59" s="29"/>
      <c r="H59" s="30"/>
      <c r="I59" s="68"/>
      <c r="J59" s="68"/>
      <c r="L59" s="68"/>
      <c r="O59" s="68"/>
      <c r="Q59" s="79"/>
    </row>
    <row r="60" spans="2:17" s="2" customFormat="1" ht="11.25" customHeight="1" x14ac:dyDescent="0.2">
      <c r="B60" s="39"/>
      <c r="C60" s="26"/>
      <c r="D60" s="49" t="s">
        <v>52</v>
      </c>
      <c r="E60" s="50"/>
      <c r="F60" s="28">
        <v>5000</v>
      </c>
      <c r="G60" s="29"/>
      <c r="H60" s="49" t="s">
        <v>53</v>
      </c>
      <c r="I60" s="68"/>
      <c r="J60" s="68"/>
      <c r="L60" s="68"/>
      <c r="O60" s="68"/>
      <c r="Q60" s="85"/>
    </row>
    <row r="61" spans="2:17" s="2" customFormat="1" ht="11.25" customHeight="1" x14ac:dyDescent="0.2">
      <c r="B61" s="39"/>
      <c r="C61" s="26"/>
      <c r="D61" s="49" t="s">
        <v>54</v>
      </c>
      <c r="E61" s="50"/>
      <c r="F61" s="28">
        <v>20000</v>
      </c>
      <c r="G61" s="29"/>
      <c r="H61" s="49" t="s">
        <v>55</v>
      </c>
      <c r="I61" s="68"/>
      <c r="J61" s="68"/>
      <c r="L61" s="68"/>
      <c r="O61" s="68"/>
      <c r="Q61" s="85"/>
    </row>
    <row r="62" spans="2:17" s="2" customFormat="1" ht="11.25" customHeight="1" x14ac:dyDescent="0.2">
      <c r="B62" s="39"/>
      <c r="C62" s="26"/>
      <c r="D62" s="49" t="s">
        <v>56</v>
      </c>
      <c r="E62" s="50"/>
      <c r="F62" s="28">
        <v>10000</v>
      </c>
      <c r="G62" s="29"/>
      <c r="H62" s="49" t="s">
        <v>57</v>
      </c>
      <c r="I62" s="68"/>
      <c r="J62" s="68"/>
      <c r="L62" s="68"/>
      <c r="O62" s="68"/>
      <c r="Q62" s="85"/>
    </row>
    <row r="63" spans="2:17" s="2" customFormat="1" ht="11.25" customHeight="1" x14ac:dyDescent="0.2">
      <c r="B63" s="39"/>
      <c r="C63" s="26"/>
      <c r="D63" s="49"/>
      <c r="E63" s="50"/>
      <c r="F63" s="28"/>
      <c r="G63" s="29"/>
      <c r="H63" s="49"/>
      <c r="I63" s="68"/>
      <c r="J63" s="68"/>
      <c r="L63" s="68"/>
      <c r="O63" s="68"/>
      <c r="Q63" s="85"/>
    </row>
    <row r="64" spans="2:17" s="2" customFormat="1" ht="11.25" customHeight="1" x14ac:dyDescent="0.2">
      <c r="B64" s="109" t="s">
        <v>58</v>
      </c>
      <c r="C64" s="40"/>
      <c r="D64" s="41"/>
      <c r="E64" s="42"/>
      <c r="F64" s="43">
        <f>SUM(F65:F67)</f>
        <v>5500000</v>
      </c>
      <c r="G64" s="44"/>
      <c r="H64" s="45"/>
      <c r="I64" s="71"/>
      <c r="J64" s="71"/>
      <c r="K64" s="72"/>
      <c r="L64" s="71"/>
      <c r="M64" s="72"/>
      <c r="N64" s="72"/>
      <c r="O64" s="71"/>
      <c r="P64" s="72"/>
      <c r="Q64" s="81"/>
    </row>
    <row r="65" spans="2:17" s="2" customFormat="1" ht="11.25" customHeight="1" x14ac:dyDescent="0.2">
      <c r="B65" s="39"/>
      <c r="C65" s="26"/>
      <c r="D65" s="49" t="s">
        <v>59</v>
      </c>
      <c r="E65" s="50"/>
      <c r="F65" s="28">
        <v>5000000</v>
      </c>
      <c r="G65" s="29"/>
      <c r="H65" s="49" t="s">
        <v>60</v>
      </c>
      <c r="I65" s="67"/>
      <c r="J65" s="68"/>
      <c r="L65" s="68"/>
      <c r="O65" s="68"/>
      <c r="Q65" s="85"/>
    </row>
    <row r="66" spans="2:17" s="2" customFormat="1" ht="11.25" customHeight="1" x14ac:dyDescent="0.2">
      <c r="B66" s="39"/>
      <c r="C66" s="26"/>
      <c r="D66" s="49" t="s">
        <v>61</v>
      </c>
      <c r="E66" s="50"/>
      <c r="F66" s="28">
        <v>500000</v>
      </c>
      <c r="G66" s="29"/>
      <c r="H66" s="49" t="s">
        <v>60</v>
      </c>
      <c r="I66" s="67"/>
      <c r="J66" s="68"/>
      <c r="L66" s="68"/>
      <c r="O66" s="68"/>
      <c r="Q66" s="85"/>
    </row>
    <row r="67" spans="2:17" s="2" customFormat="1" ht="11.25" customHeight="1" x14ac:dyDescent="0.2">
      <c r="B67" s="39"/>
      <c r="C67" s="26"/>
      <c r="E67" s="50"/>
      <c r="F67" s="28"/>
      <c r="G67" s="51"/>
      <c r="H67" s="61"/>
      <c r="I67" s="73"/>
      <c r="J67" s="73"/>
      <c r="K67" s="52"/>
      <c r="L67" s="73"/>
      <c r="M67" s="52"/>
      <c r="N67" s="52"/>
      <c r="O67" s="73"/>
      <c r="P67" s="52"/>
      <c r="Q67" s="84"/>
    </row>
    <row r="68" spans="2:17" ht="24" customHeight="1" x14ac:dyDescent="0.2">
      <c r="B68" s="110" t="s">
        <v>62</v>
      </c>
      <c r="C68" s="111"/>
      <c r="D68" s="111"/>
      <c r="E68" s="112"/>
      <c r="F68" s="113">
        <f>F10+F19</f>
        <v>12268526</v>
      </c>
      <c r="G68" s="114"/>
      <c r="H68" s="115" t="s">
        <v>63</v>
      </c>
      <c r="I68" s="116"/>
      <c r="J68" s="116"/>
      <c r="K68" s="111"/>
      <c r="L68" s="116"/>
      <c r="M68" s="111"/>
      <c r="N68" s="111"/>
      <c r="O68" s="116"/>
      <c r="P68" s="111"/>
      <c r="Q68" s="117"/>
    </row>
  </sheetData>
  <mergeCells count="6">
    <mergeCell ref="B3:Q3"/>
    <mergeCell ref="B4:Q4"/>
    <mergeCell ref="B6:D6"/>
    <mergeCell ref="E6:Q6"/>
    <mergeCell ref="B8:D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3"/>
  <sheetViews>
    <sheetView tabSelected="1" zoomScale="96" zoomScaleNormal="96" workbookViewId="0">
      <selection activeCell="T8" sqref="T8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s="118" t="s">
        <v>64</v>
      </c>
      <c r="Q1" s="75"/>
    </row>
    <row r="2" spans="2:17" ht="13.2" x14ac:dyDescent="0.2">
      <c r="B2"/>
      <c r="Q2" s="76"/>
    </row>
    <row r="3" spans="2:17" ht="46.2" customHeight="1" x14ac:dyDescent="0.2">
      <c r="B3" s="134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4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4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3"/>
  <sheetViews>
    <sheetView topLeftCell="A69" zoomScale="89" zoomScaleNormal="89" workbookViewId="0">
      <selection activeCell="B74" sqref="B7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/>
    </row>
    <row r="2" spans="2:17" ht="7.5" customHeight="1" x14ac:dyDescent="0.2">
      <c r="B2"/>
      <c r="Q2" s="76"/>
    </row>
    <row r="3" spans="2:17" ht="28.5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73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3"/>
  <sheetViews>
    <sheetView topLeftCell="A72" zoomScale="89" zoomScaleNormal="89" workbookViewId="0">
      <selection activeCell="B74" sqref="B7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/>
    </row>
    <row r="2" spans="2:17" ht="7.5" customHeight="1" x14ac:dyDescent="0.2">
      <c r="B2"/>
      <c r="Q2" s="76"/>
    </row>
    <row r="3" spans="2:17" ht="28.5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73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3"/>
  <sheetViews>
    <sheetView topLeftCell="A66" zoomScale="89" zoomScaleNormal="89" workbookViewId="0">
      <selection activeCell="B74" sqref="B7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/>
    </row>
    <row r="2" spans="2:17" ht="7.5" customHeight="1" x14ac:dyDescent="0.2">
      <c r="B2"/>
      <c r="Q2" s="76"/>
    </row>
    <row r="3" spans="2:17" ht="28.5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73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3"/>
  <sheetViews>
    <sheetView topLeftCell="A69" zoomScale="89" zoomScaleNormal="89" workbookViewId="0">
      <selection activeCell="B74" sqref="B7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/>
    </row>
    <row r="2" spans="2:17" ht="7.5" customHeight="1" x14ac:dyDescent="0.2">
      <c r="B2"/>
      <c r="Q2" s="76"/>
    </row>
    <row r="3" spans="2:17" ht="28.5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73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3"/>
  <sheetViews>
    <sheetView topLeftCell="A68" zoomScale="89" zoomScaleNormal="89" workbookViewId="0">
      <selection activeCell="B74" sqref="B74"/>
    </sheetView>
  </sheetViews>
  <sheetFormatPr defaultColWidth="9" defaultRowHeight="11.25" customHeight="1" x14ac:dyDescent="0.2"/>
  <cols>
    <col min="1" max="1" width="0.6640625" style="3" customWidth="1"/>
    <col min="2" max="2" width="7.6640625" style="3" customWidth="1"/>
    <col min="3" max="4" width="1.21875" style="3" customWidth="1"/>
    <col min="5" max="5" width="24.21875" style="3" customWidth="1"/>
    <col min="6" max="6" width="12.88671875" style="4" customWidth="1"/>
    <col min="7" max="7" width="1.6640625" style="4" customWidth="1"/>
    <col min="8" max="8" width="1.6640625" style="5" customWidth="1"/>
    <col min="9" max="9" width="8" style="4" customWidth="1"/>
    <col min="10" max="10" width="2" style="4" customWidth="1"/>
    <col min="11" max="11" width="2" style="3" customWidth="1"/>
    <col min="12" max="12" width="5.88671875" style="4" customWidth="1"/>
    <col min="13" max="13" width="4" style="3" customWidth="1"/>
    <col min="14" max="14" width="2.109375" style="3" customWidth="1"/>
    <col min="15" max="15" width="3.6640625" style="4" customWidth="1"/>
    <col min="16" max="16" width="2.109375" style="3" customWidth="1"/>
    <col min="17" max="17" width="2.109375" style="4" customWidth="1"/>
    <col min="18" max="16384" width="9" style="3"/>
  </cols>
  <sheetData>
    <row r="1" spans="2:17" ht="18" customHeight="1" x14ac:dyDescent="0.2">
      <c r="B1" t="s">
        <v>0</v>
      </c>
      <c r="Q1" s="75"/>
    </row>
    <row r="2" spans="2:17" ht="7.5" customHeight="1" x14ac:dyDescent="0.2">
      <c r="B2"/>
      <c r="Q2" s="76"/>
    </row>
    <row r="3" spans="2:17" ht="28.5" customHeight="1" x14ac:dyDescent="0.2">
      <c r="B3" s="119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ht="23.25" customHeight="1" x14ac:dyDescent="0.2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ht="18" customHeight="1" x14ac:dyDescent="0.2">
      <c r="B6" s="122" t="s">
        <v>73</v>
      </c>
      <c r="C6" s="123"/>
      <c r="D6" s="124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7.5" customHeight="1" x14ac:dyDescent="0.2">
      <c r="Q7" s="3"/>
    </row>
    <row r="8" spans="2:17" s="1" customFormat="1" ht="16.5" customHeight="1" x14ac:dyDescent="0.2">
      <c r="B8" s="7" t="s">
        <v>6</v>
      </c>
      <c r="C8" s="138" t="s">
        <v>7</v>
      </c>
      <c r="D8" s="129"/>
      <c r="E8" s="130"/>
      <c r="F8" s="8" t="s">
        <v>8</v>
      </c>
      <c r="G8" s="131" t="s">
        <v>9</v>
      </c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2:17" ht="11.25" customHeight="1" x14ac:dyDescent="0.2">
      <c r="B9" s="9"/>
      <c r="C9" s="10"/>
      <c r="D9" s="11"/>
      <c r="E9" s="12"/>
      <c r="F9" s="13"/>
      <c r="G9" s="14"/>
      <c r="H9" s="15"/>
      <c r="I9" s="66"/>
      <c r="J9" s="66"/>
      <c r="K9" s="11"/>
      <c r="L9" s="66"/>
      <c r="M9" s="11"/>
      <c r="N9" s="11"/>
      <c r="O9" s="66"/>
      <c r="P9" s="11"/>
      <c r="Q9" s="77"/>
    </row>
    <row r="10" spans="2:17" ht="11.25" customHeight="1" x14ac:dyDescent="0.2">
      <c r="B10" s="16" t="s">
        <v>65</v>
      </c>
      <c r="C10" s="17"/>
      <c r="D10" s="18"/>
      <c r="E10" s="19"/>
      <c r="F10" s="20">
        <f>SUM(F11:F17)</f>
        <v>0</v>
      </c>
      <c r="G10" s="21"/>
      <c r="Q10" s="78"/>
    </row>
    <row r="11" spans="2:17" ht="11.25" customHeight="1" x14ac:dyDescent="0.2">
      <c r="B11" s="22"/>
      <c r="C11" s="23"/>
      <c r="E11" s="24"/>
      <c r="F11" s="25"/>
      <c r="G11" s="21"/>
      <c r="Q11" s="78"/>
    </row>
    <row r="12" spans="2:17" s="2" customFormat="1" ht="11.25" customHeight="1" x14ac:dyDescent="0.2">
      <c r="B12" s="22"/>
      <c r="C12" s="26"/>
      <c r="E12" s="27"/>
      <c r="F12" s="28">
        <f>ROUNDDOWN(I12*L12,0)</f>
        <v>0</v>
      </c>
      <c r="G12" s="29"/>
      <c r="H12" s="30" t="s">
        <v>12</v>
      </c>
      <c r="I12" s="67"/>
      <c r="J12" s="68" t="s">
        <v>13</v>
      </c>
      <c r="K12" s="2" t="s">
        <v>14</v>
      </c>
      <c r="L12" s="69"/>
      <c r="M12" s="2" t="s">
        <v>15</v>
      </c>
      <c r="O12" s="68"/>
      <c r="Q12" s="79"/>
    </row>
    <row r="13" spans="2:17" s="2" customFormat="1" ht="11.25" customHeight="1" x14ac:dyDescent="0.2">
      <c r="B13" s="22"/>
      <c r="C13" s="26"/>
      <c r="E13" s="27"/>
      <c r="F13" s="28">
        <f t="shared" ref="F13:F16" si="0">ROUNDDOWN(I13*L13,0)</f>
        <v>0</v>
      </c>
      <c r="G13" s="29"/>
      <c r="H13" s="30" t="s">
        <v>12</v>
      </c>
      <c r="I13" s="67"/>
      <c r="J13" s="68" t="s">
        <v>13</v>
      </c>
      <c r="K13" s="2" t="s">
        <v>14</v>
      </c>
      <c r="L13" s="69"/>
      <c r="M13" s="2" t="s">
        <v>15</v>
      </c>
      <c r="O13" s="68"/>
      <c r="Q13" s="79"/>
    </row>
    <row r="14" spans="2:17" s="2" customFormat="1" ht="11.25" customHeight="1" x14ac:dyDescent="0.2">
      <c r="B14" s="22"/>
      <c r="C14" s="26"/>
      <c r="E14" s="27"/>
      <c r="F14" s="28">
        <f t="shared" si="0"/>
        <v>0</v>
      </c>
      <c r="G14" s="29"/>
      <c r="H14" s="30" t="s">
        <v>12</v>
      </c>
      <c r="I14" s="67"/>
      <c r="J14" s="68" t="s">
        <v>13</v>
      </c>
      <c r="K14" s="2" t="s">
        <v>14</v>
      </c>
      <c r="L14" s="69"/>
      <c r="M14" s="2" t="s">
        <v>15</v>
      </c>
      <c r="O14" s="68"/>
      <c r="Q14" s="79"/>
    </row>
    <row r="15" spans="2:17" s="2" customFormat="1" ht="11.25" customHeight="1" x14ac:dyDescent="0.2">
      <c r="B15" s="22"/>
      <c r="C15" s="26"/>
      <c r="E15" s="27"/>
      <c r="F15" s="28">
        <f t="shared" si="0"/>
        <v>0</v>
      </c>
      <c r="G15" s="29"/>
      <c r="H15" s="30" t="s">
        <v>12</v>
      </c>
      <c r="I15" s="67"/>
      <c r="J15" s="68" t="s">
        <v>13</v>
      </c>
      <c r="K15" s="2" t="s">
        <v>14</v>
      </c>
      <c r="L15" s="69"/>
      <c r="M15" s="2" t="s">
        <v>15</v>
      </c>
      <c r="O15" s="68"/>
      <c r="Q15" s="79"/>
    </row>
    <row r="16" spans="2:17" s="2" customFormat="1" ht="11.25" customHeight="1" x14ac:dyDescent="0.2">
      <c r="B16" s="22"/>
      <c r="C16" s="26"/>
      <c r="E16" s="27"/>
      <c r="F16" s="28">
        <f t="shared" si="0"/>
        <v>0</v>
      </c>
      <c r="G16" s="29"/>
      <c r="H16" s="30" t="s">
        <v>12</v>
      </c>
      <c r="I16" s="67"/>
      <c r="J16" s="68" t="s">
        <v>13</v>
      </c>
      <c r="K16" s="2" t="s">
        <v>14</v>
      </c>
      <c r="L16" s="69"/>
      <c r="M16" s="2" t="s">
        <v>15</v>
      </c>
      <c r="O16" s="68"/>
      <c r="Q16" s="79"/>
    </row>
    <row r="17" spans="2:17" ht="11.25" customHeight="1" x14ac:dyDescent="0.2">
      <c r="B17" s="31"/>
      <c r="C17" s="32"/>
      <c r="D17" s="33"/>
      <c r="E17" s="34"/>
      <c r="F17" s="35"/>
      <c r="G17" s="36"/>
      <c r="H17" s="37"/>
      <c r="I17" s="70"/>
      <c r="J17" s="70"/>
      <c r="K17" s="33"/>
      <c r="L17" s="70"/>
      <c r="M17" s="33"/>
      <c r="N17" s="33"/>
      <c r="O17" s="70"/>
      <c r="P17" s="33"/>
      <c r="Q17" s="80"/>
    </row>
    <row r="18" spans="2:17" ht="11.25" customHeight="1" x14ac:dyDescent="0.2">
      <c r="B18" s="9"/>
      <c r="C18" s="10"/>
      <c r="D18" s="11"/>
      <c r="E18" s="12"/>
      <c r="F18" s="38"/>
      <c r="G18" s="14"/>
      <c r="H18" s="15"/>
      <c r="I18" s="66"/>
      <c r="J18" s="66"/>
      <c r="K18" s="11"/>
      <c r="L18" s="66"/>
      <c r="M18" s="11"/>
      <c r="N18" s="11"/>
      <c r="O18" s="66"/>
      <c r="P18" s="11"/>
      <c r="Q18" s="77"/>
    </row>
    <row r="19" spans="2:17" ht="11.25" customHeight="1" x14ac:dyDescent="0.2">
      <c r="B19" s="16" t="s">
        <v>66</v>
      </c>
      <c r="C19" s="17"/>
      <c r="D19" s="18"/>
      <c r="E19" s="19"/>
      <c r="F19" s="20">
        <f>F21+F29+F37+F42+F45+F48+F51+F55+F58</f>
        <v>0</v>
      </c>
      <c r="G19" s="21"/>
      <c r="Q19" s="78"/>
    </row>
    <row r="20" spans="2:17" ht="11.25" customHeight="1" x14ac:dyDescent="0.2">
      <c r="B20" s="22"/>
      <c r="C20" s="32"/>
      <c r="D20" s="33"/>
      <c r="E20" s="34"/>
      <c r="F20" s="35"/>
      <c r="G20" s="36"/>
      <c r="H20" s="37"/>
      <c r="I20" s="70"/>
      <c r="J20" s="70"/>
      <c r="K20" s="33"/>
      <c r="L20" s="70"/>
      <c r="M20" s="33"/>
      <c r="N20" s="33"/>
      <c r="O20" s="70"/>
      <c r="P20" s="33"/>
      <c r="Q20" s="80"/>
    </row>
    <row r="21" spans="2:17" s="2" customFormat="1" ht="11.25" customHeight="1" x14ac:dyDescent="0.2">
      <c r="B21" s="39"/>
      <c r="C21" s="40" t="s">
        <v>21</v>
      </c>
      <c r="D21" s="41"/>
      <c r="E21" s="42"/>
      <c r="F21" s="43">
        <f>SUM(F22:F28)</f>
        <v>0</v>
      </c>
      <c r="G21" s="44"/>
      <c r="H21" s="45"/>
      <c r="I21" s="71"/>
      <c r="J21" s="71"/>
      <c r="K21" s="72"/>
      <c r="L21" s="71"/>
      <c r="M21" s="72"/>
      <c r="N21" s="72"/>
      <c r="O21" s="71"/>
      <c r="P21" s="72"/>
      <c r="Q21" s="81"/>
    </row>
    <row r="22" spans="2:17" s="2" customFormat="1" ht="11.25" customHeight="1" x14ac:dyDescent="0.2">
      <c r="B22" s="39"/>
      <c r="C22" s="26"/>
      <c r="D22" s="46" t="s">
        <v>22</v>
      </c>
      <c r="E22" s="47"/>
      <c r="F22" s="28"/>
      <c r="G22" s="29"/>
      <c r="H22" s="48"/>
      <c r="Q22" s="82"/>
    </row>
    <row r="23" spans="2:17" s="2" customFormat="1" ht="11.25" customHeight="1" x14ac:dyDescent="0.2">
      <c r="B23" s="39"/>
      <c r="C23" s="26"/>
      <c r="D23" s="49"/>
      <c r="E23" s="27"/>
      <c r="F23" s="28">
        <f t="shared" ref="F23:F27" si="1">ROUNDDOWN(I23*L23*O23,0)</f>
        <v>0</v>
      </c>
      <c r="G23" s="26"/>
      <c r="H23" s="30" t="s">
        <v>12</v>
      </c>
      <c r="I23" s="67"/>
      <c r="J23" s="68" t="s">
        <v>13</v>
      </c>
      <c r="K23" s="2" t="s">
        <v>14</v>
      </c>
      <c r="L23" s="67"/>
      <c r="M23" s="2" t="s">
        <v>24</v>
      </c>
      <c r="N23" s="2" t="s">
        <v>14</v>
      </c>
      <c r="O23" s="49"/>
      <c r="P23" s="2" t="s">
        <v>25</v>
      </c>
      <c r="Q23" s="79"/>
    </row>
    <row r="24" spans="2:17" s="2" customFormat="1" ht="11.25" customHeight="1" x14ac:dyDescent="0.2">
      <c r="B24" s="39"/>
      <c r="C24" s="26"/>
      <c r="D24" s="49"/>
      <c r="E24" s="27"/>
      <c r="F24" s="28">
        <f t="shared" si="1"/>
        <v>0</v>
      </c>
      <c r="G24" s="26"/>
      <c r="H24" s="30" t="s">
        <v>12</v>
      </c>
      <c r="I24" s="67"/>
      <c r="J24" s="68" t="s">
        <v>13</v>
      </c>
      <c r="K24" s="2" t="s">
        <v>14</v>
      </c>
      <c r="L24" s="67"/>
      <c r="M24" s="2" t="s">
        <v>24</v>
      </c>
      <c r="N24" s="2" t="s">
        <v>14</v>
      </c>
      <c r="O24" s="49"/>
      <c r="P24" s="2" t="s">
        <v>25</v>
      </c>
      <c r="Q24" s="79"/>
    </row>
    <row r="25" spans="2:17" s="2" customFormat="1" ht="11.25" customHeight="1" x14ac:dyDescent="0.2">
      <c r="B25" s="39"/>
      <c r="C25" s="26"/>
      <c r="D25" s="49" t="s">
        <v>27</v>
      </c>
      <c r="E25" s="27"/>
      <c r="F25" s="28"/>
      <c r="G25" s="26"/>
      <c r="H25" s="30"/>
      <c r="I25" s="67"/>
      <c r="J25" s="68"/>
      <c r="L25" s="67"/>
      <c r="O25" s="49"/>
      <c r="Q25" s="79"/>
    </row>
    <row r="26" spans="2:17" s="2" customFormat="1" ht="11.25" customHeight="1" x14ac:dyDescent="0.2">
      <c r="B26" s="39"/>
      <c r="C26" s="26"/>
      <c r="D26" s="49"/>
      <c r="E26" s="27"/>
      <c r="F26" s="28">
        <f t="shared" si="1"/>
        <v>0</v>
      </c>
      <c r="G26" s="26"/>
      <c r="H26" s="30" t="s">
        <v>12</v>
      </c>
      <c r="I26" s="67"/>
      <c r="J26" s="68" t="s">
        <v>13</v>
      </c>
      <c r="K26" s="2" t="s">
        <v>14</v>
      </c>
      <c r="L26" s="67"/>
      <c r="M26" s="2" t="s">
        <v>24</v>
      </c>
      <c r="N26" s="2" t="s">
        <v>14</v>
      </c>
      <c r="O26" s="49"/>
      <c r="P26" s="2" t="s">
        <v>25</v>
      </c>
      <c r="Q26" s="79"/>
    </row>
    <row r="27" spans="2:17" s="2" customFormat="1" ht="11.25" customHeight="1" x14ac:dyDescent="0.2">
      <c r="B27" s="39"/>
      <c r="C27" s="26"/>
      <c r="D27" s="49"/>
      <c r="E27" s="49"/>
      <c r="F27" s="28">
        <f t="shared" si="1"/>
        <v>0</v>
      </c>
      <c r="G27" s="29"/>
      <c r="H27" s="30" t="s">
        <v>12</v>
      </c>
      <c r="I27" s="67"/>
      <c r="J27" s="68" t="s">
        <v>13</v>
      </c>
      <c r="K27" s="2" t="s">
        <v>14</v>
      </c>
      <c r="L27" s="67"/>
      <c r="M27" s="2" t="s">
        <v>24</v>
      </c>
      <c r="N27" s="2" t="s">
        <v>14</v>
      </c>
      <c r="O27" s="67"/>
      <c r="P27" s="2" t="s">
        <v>25</v>
      </c>
      <c r="Q27" s="79"/>
    </row>
    <row r="28" spans="2:17" s="2" customFormat="1" ht="11.25" customHeight="1" x14ac:dyDescent="0.2">
      <c r="B28" s="39"/>
      <c r="C28" s="26"/>
      <c r="D28" s="49"/>
      <c r="E28" s="50"/>
      <c r="F28" s="2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83"/>
    </row>
    <row r="29" spans="2:17" s="2" customFormat="1" ht="11.25" customHeight="1" x14ac:dyDescent="0.2">
      <c r="B29" s="39"/>
      <c r="C29" s="40" t="s">
        <v>29</v>
      </c>
      <c r="D29" s="53"/>
      <c r="E29" s="42"/>
      <c r="F29" s="43">
        <f>SUM(F30:F36)</f>
        <v>0</v>
      </c>
      <c r="G29" s="29"/>
      <c r="H29" s="30"/>
      <c r="I29" s="68"/>
      <c r="J29" s="68"/>
      <c r="L29" s="68"/>
      <c r="O29" s="68"/>
      <c r="Q29" s="79"/>
    </row>
    <row r="30" spans="2:17" s="2" customFormat="1" ht="11.25" customHeight="1" x14ac:dyDescent="0.2">
      <c r="B30" s="39"/>
      <c r="C30" s="26"/>
      <c r="D30" s="49" t="s">
        <v>30</v>
      </c>
      <c r="E30" s="50"/>
      <c r="F30" s="28"/>
      <c r="G30" s="29"/>
      <c r="H30" s="30"/>
      <c r="I30" s="68"/>
      <c r="J30" s="68"/>
      <c r="L30" s="68"/>
      <c r="O30" s="68"/>
      <c r="Q30" s="79"/>
    </row>
    <row r="31" spans="2:17" s="2" customFormat="1" ht="11.25" customHeight="1" x14ac:dyDescent="0.2">
      <c r="B31" s="39"/>
      <c r="C31" s="26"/>
      <c r="D31" s="49"/>
      <c r="E31" s="49"/>
      <c r="F31" s="28">
        <f>ROUNDDOWN(I31*L31,0)</f>
        <v>0</v>
      </c>
      <c r="G31" s="29"/>
      <c r="H31" s="30" t="s">
        <v>12</v>
      </c>
      <c r="I31" s="67"/>
      <c r="J31" s="68" t="s">
        <v>13</v>
      </c>
      <c r="K31" s="2" t="s">
        <v>14</v>
      </c>
      <c r="L31" s="67"/>
      <c r="M31" s="2" t="s">
        <v>25</v>
      </c>
      <c r="O31" s="68"/>
      <c r="Q31" s="79"/>
    </row>
    <row r="32" spans="2:17" s="2" customFormat="1" ht="11.25" customHeight="1" x14ac:dyDescent="0.2">
      <c r="B32" s="39"/>
      <c r="C32" s="26"/>
      <c r="D32" s="49"/>
      <c r="E32" s="49"/>
      <c r="F32" s="28">
        <f>ROUNDDOWN(I32*L32,0)</f>
        <v>0</v>
      </c>
      <c r="G32" s="29"/>
      <c r="H32" s="30" t="s">
        <v>12</v>
      </c>
      <c r="I32" s="67"/>
      <c r="J32" s="68" t="s">
        <v>13</v>
      </c>
      <c r="K32" s="2" t="s">
        <v>14</v>
      </c>
      <c r="L32" s="67"/>
      <c r="M32" s="2" t="s">
        <v>25</v>
      </c>
      <c r="O32" s="68"/>
      <c r="Q32" s="79"/>
    </row>
    <row r="33" spans="2:17" s="2" customFormat="1" ht="11.25" customHeight="1" x14ac:dyDescent="0.2">
      <c r="B33" s="39"/>
      <c r="C33" s="26"/>
      <c r="D33" s="49" t="s">
        <v>33</v>
      </c>
      <c r="E33" s="49"/>
      <c r="F33" s="28"/>
      <c r="G33" s="29"/>
      <c r="H33" s="30"/>
      <c r="I33" s="67"/>
      <c r="J33" s="68"/>
      <c r="L33" s="67"/>
      <c r="O33" s="68"/>
      <c r="Q33" s="79"/>
    </row>
    <row r="34" spans="2:17" s="2" customFormat="1" ht="11.25" customHeight="1" x14ac:dyDescent="0.2">
      <c r="B34" s="39"/>
      <c r="C34" s="26"/>
      <c r="D34" s="49"/>
      <c r="E34" s="27"/>
      <c r="F34" s="28">
        <f t="shared" ref="F34:F40" si="2">ROUNDDOWN(I34*L34*O34,0)</f>
        <v>0</v>
      </c>
      <c r="G34" s="26"/>
      <c r="H34" s="30" t="s">
        <v>12</v>
      </c>
      <c r="I34" s="67"/>
      <c r="J34" s="68" t="s">
        <v>13</v>
      </c>
      <c r="K34" s="2" t="s">
        <v>14</v>
      </c>
      <c r="L34" s="67"/>
      <c r="M34" s="2" t="s">
        <v>24</v>
      </c>
      <c r="N34" s="2" t="s">
        <v>14</v>
      </c>
      <c r="O34" s="49"/>
      <c r="P34" s="2" t="s">
        <v>25</v>
      </c>
      <c r="Q34" s="79"/>
    </row>
    <row r="35" spans="2:17" s="2" customFormat="1" ht="11.25" customHeight="1" x14ac:dyDescent="0.2">
      <c r="B35" s="39"/>
      <c r="C35" s="26"/>
      <c r="D35" s="49"/>
      <c r="E35" s="49"/>
      <c r="F35" s="28">
        <f t="shared" si="2"/>
        <v>0</v>
      </c>
      <c r="G35" s="29"/>
      <c r="H35" s="30" t="s">
        <v>12</v>
      </c>
      <c r="I35" s="67"/>
      <c r="J35" s="68" t="s">
        <v>13</v>
      </c>
      <c r="K35" s="2" t="s">
        <v>14</v>
      </c>
      <c r="L35" s="67"/>
      <c r="M35" s="2" t="s">
        <v>24</v>
      </c>
      <c r="N35" s="2" t="s">
        <v>14</v>
      </c>
      <c r="O35" s="67"/>
      <c r="P35" s="2" t="s">
        <v>25</v>
      </c>
      <c r="Q35" s="79"/>
    </row>
    <row r="36" spans="2:17" s="2" customFormat="1" ht="11.25" customHeight="1" x14ac:dyDescent="0.2">
      <c r="B36" s="39"/>
      <c r="C36" s="26"/>
      <c r="D36" s="49"/>
      <c r="E36" s="50"/>
      <c r="F36" s="28"/>
      <c r="G36" s="51"/>
      <c r="H36" s="54"/>
      <c r="I36" s="73"/>
      <c r="J36" s="73"/>
      <c r="K36" s="52"/>
      <c r="L36" s="73"/>
      <c r="M36" s="52"/>
      <c r="N36" s="52"/>
      <c r="O36" s="73"/>
      <c r="P36" s="52"/>
      <c r="Q36" s="84"/>
    </row>
    <row r="37" spans="2:17" s="2" customFormat="1" ht="11.25" customHeight="1" x14ac:dyDescent="0.2">
      <c r="B37" s="39"/>
      <c r="C37" s="40" t="s">
        <v>34</v>
      </c>
      <c r="D37" s="53"/>
      <c r="E37" s="42"/>
      <c r="F37" s="43">
        <f>SUM(F38:F41)</f>
        <v>0</v>
      </c>
      <c r="G37" s="29"/>
      <c r="H37" s="30"/>
      <c r="I37" s="68"/>
      <c r="J37" s="68"/>
      <c r="L37" s="68"/>
      <c r="O37" s="68"/>
      <c r="Q37" s="79"/>
    </row>
    <row r="38" spans="2:17" s="2" customFormat="1" ht="11.25" customHeight="1" x14ac:dyDescent="0.2">
      <c r="B38" s="39"/>
      <c r="C38" s="55"/>
      <c r="D38" s="46" t="s">
        <v>35</v>
      </c>
      <c r="E38" s="47"/>
      <c r="F38" s="56"/>
      <c r="G38" s="29"/>
      <c r="H38" s="30"/>
      <c r="I38" s="68"/>
      <c r="J38" s="68"/>
      <c r="L38" s="68"/>
      <c r="O38" s="68"/>
      <c r="Q38" s="79"/>
    </row>
    <row r="39" spans="2:17" s="2" customFormat="1" ht="11.25" customHeight="1" x14ac:dyDescent="0.2">
      <c r="B39" s="39"/>
      <c r="C39" s="26"/>
      <c r="D39" s="49"/>
      <c r="E39" s="49"/>
      <c r="F39" s="28">
        <f t="shared" si="2"/>
        <v>0</v>
      </c>
      <c r="G39" s="29"/>
      <c r="H39" s="30" t="s">
        <v>12</v>
      </c>
      <c r="I39" s="67"/>
      <c r="J39" s="68" t="s">
        <v>13</v>
      </c>
      <c r="K39" s="2" t="s">
        <v>14</v>
      </c>
      <c r="L39" s="67"/>
      <c r="M39" s="2" t="s">
        <v>24</v>
      </c>
      <c r="N39" s="2" t="s">
        <v>14</v>
      </c>
      <c r="O39" s="67"/>
      <c r="P39" s="2" t="s">
        <v>25</v>
      </c>
      <c r="Q39" s="79"/>
    </row>
    <row r="40" spans="2:17" s="2" customFormat="1" ht="11.25" customHeight="1" x14ac:dyDescent="0.2">
      <c r="B40" s="39"/>
      <c r="C40" s="26"/>
      <c r="D40" s="49"/>
      <c r="E40" s="49"/>
      <c r="F40" s="28">
        <f t="shared" si="2"/>
        <v>0</v>
      </c>
      <c r="G40" s="29"/>
      <c r="H40" s="30" t="s">
        <v>12</v>
      </c>
      <c r="I40" s="67"/>
      <c r="J40" s="68" t="s">
        <v>13</v>
      </c>
      <c r="K40" s="2" t="s">
        <v>14</v>
      </c>
      <c r="L40" s="67"/>
      <c r="M40" s="2" t="s">
        <v>24</v>
      </c>
      <c r="N40" s="2" t="s">
        <v>14</v>
      </c>
      <c r="O40" s="67"/>
      <c r="P40" s="2" t="s">
        <v>25</v>
      </c>
      <c r="Q40" s="79"/>
    </row>
    <row r="41" spans="2:17" s="2" customFormat="1" ht="11.25" customHeight="1" x14ac:dyDescent="0.2">
      <c r="B41" s="39"/>
      <c r="C41" s="57"/>
      <c r="D41" s="58"/>
      <c r="E41" s="59"/>
      <c r="F41" s="60"/>
      <c r="G41" s="51"/>
      <c r="H41" s="54"/>
      <c r="I41" s="73"/>
      <c r="J41" s="73"/>
      <c r="K41" s="52"/>
      <c r="L41" s="73"/>
      <c r="M41" s="52"/>
      <c r="N41" s="52"/>
      <c r="O41" s="73"/>
      <c r="P41" s="52"/>
      <c r="Q41" s="84"/>
    </row>
    <row r="42" spans="2:17" s="2" customFormat="1" ht="11.25" customHeight="1" x14ac:dyDescent="0.2">
      <c r="B42" s="39"/>
      <c r="C42" s="40" t="s">
        <v>36</v>
      </c>
      <c r="D42" s="53"/>
      <c r="E42" s="42"/>
      <c r="F42" s="43">
        <f>SUM(F43:F44)</f>
        <v>0</v>
      </c>
      <c r="G42" s="29"/>
      <c r="H42" s="30"/>
      <c r="I42" s="68"/>
      <c r="J42" s="68"/>
      <c r="L42" s="68"/>
      <c r="O42" s="68"/>
      <c r="Q42" s="79"/>
    </row>
    <row r="43" spans="2:17" s="2" customFormat="1" ht="11.25" customHeight="1" x14ac:dyDescent="0.2">
      <c r="B43" s="39"/>
      <c r="C43" s="26"/>
      <c r="D43" s="49" t="s">
        <v>67</v>
      </c>
      <c r="E43" s="49"/>
      <c r="F43" s="28">
        <f>ROUNDDOWN(I43*L43,0)</f>
        <v>0</v>
      </c>
      <c r="G43" s="29"/>
      <c r="H43" s="30" t="s">
        <v>12</v>
      </c>
      <c r="I43" s="67"/>
      <c r="J43" s="68" t="s">
        <v>13</v>
      </c>
      <c r="K43" s="2" t="s">
        <v>14</v>
      </c>
      <c r="L43" s="67"/>
      <c r="M43" s="2" t="s">
        <v>38</v>
      </c>
      <c r="O43" s="67"/>
      <c r="Q43" s="79"/>
    </row>
    <row r="44" spans="2:17" s="2" customFormat="1" ht="11.25" customHeight="1" x14ac:dyDescent="0.2">
      <c r="B44" s="39"/>
      <c r="C44" s="57"/>
      <c r="D44" s="58"/>
      <c r="E44" s="59"/>
      <c r="F44" s="60"/>
      <c r="G44" s="51"/>
      <c r="H44" s="54"/>
      <c r="I44" s="73"/>
      <c r="J44" s="73"/>
      <c r="K44" s="52"/>
      <c r="L44" s="73"/>
      <c r="M44" s="52"/>
      <c r="N44" s="52"/>
      <c r="O44" s="73"/>
      <c r="P44" s="52"/>
      <c r="Q44" s="84"/>
    </row>
    <row r="45" spans="2:17" s="2" customFormat="1" ht="11.25" customHeight="1" x14ac:dyDescent="0.2">
      <c r="B45" s="39"/>
      <c r="C45" s="40" t="s">
        <v>39</v>
      </c>
      <c r="D45" s="53"/>
      <c r="E45" s="42"/>
      <c r="F45" s="43">
        <f>SUM(F46:F47)</f>
        <v>0</v>
      </c>
      <c r="G45" s="29"/>
      <c r="H45" s="30"/>
      <c r="I45" s="68"/>
      <c r="J45" s="68"/>
      <c r="L45" s="68"/>
      <c r="O45" s="68"/>
      <c r="Q45" s="79"/>
    </row>
    <row r="46" spans="2:17" s="2" customFormat="1" ht="11.25" customHeight="1" x14ac:dyDescent="0.2">
      <c r="B46" s="39"/>
      <c r="C46" s="55"/>
      <c r="D46" s="49" t="s">
        <v>68</v>
      </c>
      <c r="E46" s="47"/>
      <c r="F46" s="28">
        <f>ROUNDDOWN(I46*L46,0)</f>
        <v>0</v>
      </c>
      <c r="G46" s="29"/>
      <c r="H46" s="30" t="s">
        <v>12</v>
      </c>
      <c r="I46" s="67"/>
      <c r="J46" s="68" t="s">
        <v>13</v>
      </c>
      <c r="K46" s="2" t="s">
        <v>14</v>
      </c>
      <c r="L46" s="67"/>
      <c r="M46" s="2" t="s">
        <v>41</v>
      </c>
      <c r="O46" s="67"/>
      <c r="Q46" s="79"/>
    </row>
    <row r="47" spans="2:17" s="2" customFormat="1" ht="11.25" customHeight="1" x14ac:dyDescent="0.2">
      <c r="B47" s="39"/>
      <c r="C47" s="57"/>
      <c r="D47" s="58"/>
      <c r="E47" s="59"/>
      <c r="F47" s="60"/>
      <c r="G47" s="51"/>
      <c r="H47" s="54"/>
      <c r="I47" s="73"/>
      <c r="J47" s="73"/>
      <c r="K47" s="52"/>
      <c r="L47" s="73"/>
      <c r="M47" s="52"/>
      <c r="N47" s="52"/>
      <c r="O47" s="73"/>
      <c r="P47" s="52"/>
      <c r="Q47" s="84"/>
    </row>
    <row r="48" spans="2:17" s="2" customFormat="1" ht="11.25" customHeight="1" x14ac:dyDescent="0.2">
      <c r="B48" s="39"/>
      <c r="C48" s="40" t="s">
        <v>42</v>
      </c>
      <c r="D48" s="53"/>
      <c r="E48" s="42"/>
      <c r="F48" s="43">
        <f>SUM(F49:F50)</f>
        <v>0</v>
      </c>
      <c r="G48" s="44"/>
      <c r="H48" s="45"/>
      <c r="I48" s="71"/>
      <c r="J48" s="71"/>
      <c r="K48" s="72"/>
      <c r="L48" s="71"/>
      <c r="M48" s="72"/>
      <c r="N48" s="72"/>
      <c r="O48" s="71"/>
      <c r="P48" s="72"/>
      <c r="Q48" s="81"/>
    </row>
    <row r="49" spans="1:18" s="2" customFormat="1" ht="11.25" customHeight="1" x14ac:dyDescent="0.2">
      <c r="B49" s="39"/>
      <c r="C49" s="26"/>
      <c r="D49" s="49" t="s">
        <v>69</v>
      </c>
      <c r="E49" s="50"/>
      <c r="F49" s="28">
        <f>ROUNDDOWN(I49*L49,0)</f>
        <v>0</v>
      </c>
      <c r="G49" s="29"/>
      <c r="H49" s="30" t="s">
        <v>12</v>
      </c>
      <c r="I49" s="67"/>
      <c r="J49" s="68" t="s">
        <v>13</v>
      </c>
      <c r="K49" s="2" t="s">
        <v>14</v>
      </c>
      <c r="L49" s="67"/>
      <c r="M49" s="2" t="s">
        <v>44</v>
      </c>
      <c r="O49" s="68"/>
      <c r="Q49" s="85"/>
    </row>
    <row r="50" spans="1:18" s="2" customFormat="1" ht="11.25" customHeight="1" x14ac:dyDescent="0.2">
      <c r="B50" s="39"/>
      <c r="C50" s="26"/>
      <c r="D50" s="49"/>
      <c r="E50" s="50"/>
      <c r="F50" s="28"/>
      <c r="G50" s="51"/>
      <c r="H50" s="61"/>
      <c r="I50" s="73"/>
      <c r="J50" s="73"/>
      <c r="K50" s="52"/>
      <c r="L50" s="73"/>
      <c r="M50" s="52"/>
      <c r="N50" s="52"/>
      <c r="O50" s="73"/>
      <c r="P50" s="52"/>
      <c r="Q50" s="84"/>
    </row>
    <row r="51" spans="1:18" s="2" customFormat="1" ht="11.25" customHeight="1" x14ac:dyDescent="0.2">
      <c r="B51" s="39"/>
      <c r="C51" s="40" t="s">
        <v>45</v>
      </c>
      <c r="D51" s="53"/>
      <c r="E51" s="42"/>
      <c r="F51" s="43">
        <f>SUM(F52:F54)</f>
        <v>0</v>
      </c>
      <c r="G51" s="29"/>
      <c r="H51" s="30"/>
      <c r="I51" s="68"/>
      <c r="J51" s="68"/>
      <c r="L51" s="68"/>
      <c r="O51" s="68"/>
      <c r="Q51" s="79"/>
    </row>
    <row r="52" spans="1:18" s="2" customFormat="1" ht="11.25" customHeight="1" x14ac:dyDescent="0.2">
      <c r="B52" s="39"/>
      <c r="C52" s="26"/>
      <c r="D52" s="49"/>
      <c r="E52" s="49"/>
      <c r="F52" s="28">
        <f>ROUNDDOWN(I52*L52*O52,0)</f>
        <v>0</v>
      </c>
      <c r="G52" s="29"/>
      <c r="H52" s="30" t="s">
        <v>12</v>
      </c>
      <c r="I52" s="67"/>
      <c r="J52" s="68" t="s">
        <v>13</v>
      </c>
      <c r="K52" s="2" t="s">
        <v>14</v>
      </c>
      <c r="L52" s="67"/>
      <c r="M52" s="2" t="s">
        <v>47</v>
      </c>
      <c r="N52" s="2" t="s">
        <v>14</v>
      </c>
      <c r="O52" s="67"/>
      <c r="P52" s="2" t="s">
        <v>25</v>
      </c>
      <c r="Q52" s="85"/>
    </row>
    <row r="53" spans="1:18" s="2" customFormat="1" ht="11.25" customHeight="1" x14ac:dyDescent="0.2">
      <c r="B53" s="39"/>
      <c r="C53" s="26"/>
      <c r="D53" s="49"/>
      <c r="E53" s="49"/>
      <c r="F53" s="28">
        <f>ROUNDDOWN(I53*L53,0)</f>
        <v>0</v>
      </c>
      <c r="G53" s="29"/>
      <c r="H53" s="30" t="s">
        <v>12</v>
      </c>
      <c r="I53" s="67"/>
      <c r="J53" s="68" t="s">
        <v>13</v>
      </c>
      <c r="K53" s="2" t="s">
        <v>14</v>
      </c>
      <c r="L53" s="67"/>
      <c r="M53" s="2" t="s">
        <v>47</v>
      </c>
      <c r="O53" s="67"/>
      <c r="Q53" s="85"/>
    </row>
    <row r="54" spans="1:18" s="2" customFormat="1" ht="11.25" customHeight="1" x14ac:dyDescent="0.2">
      <c r="B54" s="39"/>
      <c r="C54" s="26"/>
      <c r="D54" s="49"/>
      <c r="E54" s="50"/>
      <c r="F54" s="28"/>
      <c r="G54" s="51"/>
      <c r="H54" s="61"/>
      <c r="I54" s="73"/>
      <c r="J54" s="73"/>
      <c r="K54" s="52"/>
      <c r="L54" s="73"/>
      <c r="M54" s="52"/>
      <c r="N54" s="52"/>
      <c r="O54" s="73"/>
      <c r="P54" s="52"/>
      <c r="Q54" s="84"/>
    </row>
    <row r="55" spans="1:18" s="2" customFormat="1" ht="11.25" customHeight="1" x14ac:dyDescent="0.2">
      <c r="B55" s="39"/>
      <c r="C55" s="40" t="s">
        <v>49</v>
      </c>
      <c r="D55" s="53"/>
      <c r="E55" s="42"/>
      <c r="F55" s="43">
        <f>SUM(F56:F57)</f>
        <v>0</v>
      </c>
      <c r="G55" s="29"/>
      <c r="H55" s="30"/>
      <c r="I55" s="68"/>
      <c r="J55" s="68"/>
      <c r="L55" s="68"/>
      <c r="O55" s="68"/>
      <c r="Q55" s="79"/>
    </row>
    <row r="56" spans="1:18" s="2" customFormat="1" ht="11.25" customHeight="1" x14ac:dyDescent="0.2">
      <c r="B56" s="39"/>
      <c r="C56" s="26"/>
      <c r="D56" s="49"/>
      <c r="E56" s="50"/>
      <c r="F56" s="28">
        <f>ROUNDDOWN(I56*L56,0)</f>
        <v>0</v>
      </c>
      <c r="G56" s="29"/>
      <c r="H56" s="30" t="s">
        <v>12</v>
      </c>
      <c r="I56" s="67"/>
      <c r="J56" s="68" t="s">
        <v>13</v>
      </c>
      <c r="K56" s="2" t="s">
        <v>14</v>
      </c>
      <c r="L56" s="67"/>
      <c r="M56" s="2" t="s">
        <v>15</v>
      </c>
      <c r="O56" s="68"/>
      <c r="Q56" s="79"/>
    </row>
    <row r="57" spans="1:18" s="2" customFormat="1" ht="11.25" customHeight="1" x14ac:dyDescent="0.2">
      <c r="B57" s="39"/>
      <c r="C57" s="26"/>
      <c r="D57" s="49"/>
      <c r="E57" s="50"/>
      <c r="F57" s="28"/>
      <c r="G57" s="51"/>
      <c r="H57" s="54"/>
      <c r="I57" s="73"/>
      <c r="J57" s="73"/>
      <c r="K57" s="52"/>
      <c r="L57" s="73"/>
      <c r="M57" s="52"/>
      <c r="N57" s="52"/>
      <c r="O57" s="73"/>
      <c r="P57" s="52"/>
      <c r="Q57" s="84"/>
    </row>
    <row r="58" spans="1:18" s="2" customFormat="1" ht="11.25" customHeight="1" x14ac:dyDescent="0.2">
      <c r="B58" s="39"/>
      <c r="C58" s="40" t="s">
        <v>51</v>
      </c>
      <c r="D58" s="53"/>
      <c r="E58" s="42"/>
      <c r="F58" s="43">
        <f>SUM(F59:F59)</f>
        <v>0</v>
      </c>
      <c r="G58" s="29"/>
      <c r="H58" s="30"/>
      <c r="I58" s="68"/>
      <c r="J58" s="68"/>
      <c r="L58" s="68"/>
      <c r="O58" s="68"/>
      <c r="Q58" s="79"/>
    </row>
    <row r="59" spans="1:18" s="2" customFormat="1" ht="11.25" customHeight="1" x14ac:dyDescent="0.2">
      <c r="B59" s="39"/>
      <c r="C59" s="26"/>
      <c r="D59" s="49"/>
      <c r="E59" s="50"/>
      <c r="F59" s="28"/>
      <c r="G59" s="29"/>
      <c r="H59" s="49"/>
      <c r="I59" s="68"/>
      <c r="J59" s="68"/>
      <c r="L59" s="68"/>
      <c r="O59" s="68"/>
      <c r="Q59" s="85"/>
    </row>
    <row r="60" spans="1:18" s="2" customFormat="1" ht="11.25" customHeight="1" x14ac:dyDescent="0.2">
      <c r="B60" s="39"/>
      <c r="C60" s="26"/>
      <c r="D60" s="49"/>
      <c r="E60" s="50"/>
      <c r="F60" s="28"/>
      <c r="G60" s="29"/>
      <c r="H60" s="62"/>
      <c r="I60" s="67"/>
      <c r="J60" s="68"/>
      <c r="L60" s="68"/>
      <c r="O60" s="68"/>
      <c r="Q60" s="85"/>
    </row>
    <row r="61" spans="1:18" ht="11.25" customHeight="1" x14ac:dyDescent="0.2">
      <c r="B61" s="9"/>
      <c r="C61" s="10"/>
      <c r="D61" s="11"/>
      <c r="E61" s="12"/>
      <c r="F61" s="63"/>
      <c r="G61" s="44"/>
      <c r="H61" s="46"/>
      <c r="I61" s="74"/>
      <c r="J61" s="71"/>
      <c r="K61" s="72"/>
      <c r="L61" s="71"/>
      <c r="M61" s="72"/>
      <c r="N61" s="72"/>
      <c r="O61" s="71"/>
      <c r="P61" s="72"/>
      <c r="Q61" s="86"/>
    </row>
    <row r="62" spans="1:18" s="2" customFormat="1" ht="11.25" customHeight="1" x14ac:dyDescent="0.2">
      <c r="A62" s="3"/>
      <c r="B62" s="16" t="s">
        <v>70</v>
      </c>
      <c r="C62" s="17"/>
      <c r="D62" s="18"/>
      <c r="E62" s="19"/>
      <c r="F62" s="64">
        <f>SUM(F63:F72)</f>
        <v>0</v>
      </c>
      <c r="G62" s="29"/>
      <c r="H62" s="49"/>
      <c r="I62" s="67"/>
      <c r="J62" s="68"/>
      <c r="L62" s="68"/>
      <c r="O62" s="68"/>
      <c r="Q62" s="87"/>
      <c r="R62" s="3"/>
    </row>
    <row r="63" spans="1:18" s="2" customFormat="1" ht="11.25" customHeight="1" x14ac:dyDescent="0.2">
      <c r="B63" s="22"/>
      <c r="C63" s="26"/>
      <c r="D63" s="49"/>
      <c r="E63" s="50"/>
      <c r="F63" s="65"/>
      <c r="G63" s="29"/>
      <c r="H63" s="49"/>
      <c r="I63" s="67"/>
      <c r="J63" s="68"/>
      <c r="L63" s="68"/>
      <c r="O63" s="68"/>
      <c r="Q63" s="87"/>
    </row>
    <row r="64" spans="1:18" s="2" customFormat="1" ht="11.25" customHeight="1" x14ac:dyDescent="0.2">
      <c r="B64" s="22"/>
      <c r="C64" s="26"/>
      <c r="D64" s="49" t="s">
        <v>59</v>
      </c>
      <c r="E64" s="50"/>
      <c r="F64" s="65"/>
      <c r="G64" s="29"/>
      <c r="H64" s="49" t="s">
        <v>60</v>
      </c>
      <c r="I64" s="67"/>
      <c r="J64" s="68"/>
      <c r="L64" s="67"/>
      <c r="O64" s="67"/>
      <c r="Q64" s="88"/>
    </row>
    <row r="65" spans="1:18" s="2" customFormat="1" ht="11.25" customHeight="1" x14ac:dyDescent="0.2">
      <c r="B65" s="22"/>
      <c r="C65" s="26"/>
      <c r="D65" s="49" t="s">
        <v>59</v>
      </c>
      <c r="E65" s="27"/>
      <c r="F65" s="65"/>
      <c r="G65" s="29"/>
      <c r="H65" s="49" t="s">
        <v>60</v>
      </c>
      <c r="I65" s="67"/>
      <c r="J65" s="68"/>
      <c r="L65" s="67"/>
      <c r="O65" s="67"/>
      <c r="Q65" s="88"/>
    </row>
    <row r="66" spans="1:18" s="2" customFormat="1" ht="11.25" customHeight="1" x14ac:dyDescent="0.2">
      <c r="A66" s="3"/>
      <c r="B66" s="22"/>
      <c r="C66" s="23"/>
      <c r="D66" s="49" t="s">
        <v>59</v>
      </c>
      <c r="E66" s="27"/>
      <c r="F66" s="65"/>
      <c r="G66" s="29"/>
      <c r="H66" s="49" t="s">
        <v>60</v>
      </c>
      <c r="I66" s="67"/>
      <c r="J66" s="68"/>
      <c r="L66" s="4"/>
      <c r="M66" s="3"/>
      <c r="N66" s="3"/>
      <c r="O66" s="4"/>
      <c r="P66" s="3"/>
      <c r="Q66" s="97"/>
      <c r="R66" s="3"/>
    </row>
    <row r="67" spans="1:18" s="2" customFormat="1" ht="11.25" customHeight="1" x14ac:dyDescent="0.2">
      <c r="A67" s="3"/>
      <c r="B67" s="22"/>
      <c r="C67" s="23"/>
      <c r="D67" s="49" t="s">
        <v>59</v>
      </c>
      <c r="E67" s="27"/>
      <c r="F67" s="65"/>
      <c r="G67" s="29"/>
      <c r="H67" s="49" t="s">
        <v>60</v>
      </c>
      <c r="I67" s="67"/>
      <c r="J67" s="68"/>
      <c r="L67" s="4"/>
      <c r="M67" s="3"/>
      <c r="N67" s="3"/>
      <c r="O67" s="4"/>
      <c r="P67" s="3"/>
      <c r="Q67" s="97"/>
      <c r="R67" s="3"/>
    </row>
    <row r="68" spans="1:18" s="2" customFormat="1" ht="11.25" customHeight="1" x14ac:dyDescent="0.2">
      <c r="A68" s="3"/>
      <c r="B68" s="22"/>
      <c r="C68" s="23"/>
      <c r="D68" s="49" t="s">
        <v>59</v>
      </c>
      <c r="E68" s="27"/>
      <c r="F68" s="65"/>
      <c r="G68" s="29"/>
      <c r="H68" s="49" t="s">
        <v>60</v>
      </c>
      <c r="I68" s="67"/>
      <c r="J68" s="68"/>
      <c r="L68" s="4"/>
      <c r="M68" s="3"/>
      <c r="N68" s="3"/>
      <c r="O68" s="4"/>
      <c r="P68" s="3"/>
      <c r="Q68" s="97"/>
      <c r="R68" s="3"/>
    </row>
    <row r="69" spans="1:18" s="2" customFormat="1" ht="11.25" customHeight="1" x14ac:dyDescent="0.2">
      <c r="A69" s="3"/>
      <c r="B69" s="22"/>
      <c r="C69" s="23"/>
      <c r="D69" s="3"/>
      <c r="E69" s="24"/>
      <c r="F69" s="89"/>
      <c r="G69" s="21"/>
      <c r="H69" s="5"/>
      <c r="I69" s="4"/>
      <c r="J69" s="4"/>
      <c r="K69" s="3"/>
      <c r="L69" s="4"/>
      <c r="M69" s="3"/>
      <c r="N69" s="3"/>
      <c r="O69" s="4"/>
      <c r="P69" s="3"/>
      <c r="Q69" s="97"/>
      <c r="R69" s="3"/>
    </row>
    <row r="70" spans="1:18" s="2" customFormat="1" ht="11.25" customHeight="1" x14ac:dyDescent="0.2">
      <c r="A70" s="3"/>
      <c r="B70" s="22"/>
      <c r="C70" s="23"/>
      <c r="D70" s="3"/>
      <c r="E70" s="24"/>
      <c r="F70" s="89"/>
      <c r="G70" s="21"/>
      <c r="H70" s="5"/>
      <c r="I70" s="4"/>
      <c r="J70" s="4"/>
      <c r="K70" s="3"/>
      <c r="L70" s="4"/>
      <c r="M70" s="3"/>
      <c r="N70" s="3"/>
      <c r="O70" s="4"/>
      <c r="P70" s="3"/>
      <c r="Q70" s="97"/>
      <c r="R70" s="3"/>
    </row>
    <row r="71" spans="1:18" s="2" customFormat="1" ht="11.25" customHeight="1" x14ac:dyDescent="0.2">
      <c r="B71" s="22"/>
      <c r="C71" s="26"/>
      <c r="D71" s="49"/>
      <c r="E71" s="50"/>
      <c r="F71" s="65"/>
      <c r="G71" s="29"/>
      <c r="H71" s="30"/>
      <c r="I71" s="67"/>
      <c r="J71" s="68"/>
      <c r="L71" s="68"/>
      <c r="O71" s="68"/>
      <c r="Q71" s="88"/>
    </row>
    <row r="72" spans="1:18" s="2" customFormat="1" ht="11.25" customHeight="1" x14ac:dyDescent="0.2">
      <c r="B72" s="22"/>
      <c r="C72" s="57"/>
      <c r="D72" s="58"/>
      <c r="E72" s="59"/>
      <c r="F72" s="65"/>
      <c r="G72" s="51"/>
      <c r="H72" s="61"/>
      <c r="I72" s="73"/>
      <c r="J72" s="73"/>
      <c r="K72" s="52"/>
      <c r="L72" s="73"/>
      <c r="M72" s="52"/>
      <c r="N72" s="52"/>
      <c r="O72" s="73"/>
      <c r="P72" s="52"/>
      <c r="Q72" s="98"/>
    </row>
    <row r="73" spans="1:18" ht="30.75" customHeight="1" x14ac:dyDescent="0.2">
      <c r="B73" s="90" t="s">
        <v>71</v>
      </c>
      <c r="C73" s="91"/>
      <c r="D73" s="91"/>
      <c r="E73" s="92"/>
      <c r="F73" s="93">
        <f>F10+F19+F62</f>
        <v>0</v>
      </c>
      <c r="G73" s="94"/>
      <c r="H73" s="95" t="s">
        <v>72</v>
      </c>
      <c r="I73" s="96"/>
      <c r="J73" s="96"/>
      <c r="K73" s="91"/>
      <c r="L73" s="96"/>
      <c r="M73" s="91"/>
      <c r="N73" s="91"/>
      <c r="O73" s="96"/>
      <c r="P73" s="91"/>
      <c r="Q73" s="99"/>
    </row>
  </sheetData>
  <mergeCells count="6">
    <mergeCell ref="B3:Q3"/>
    <mergeCell ref="B4:Q4"/>
    <mergeCell ref="B6:D6"/>
    <mergeCell ref="E6:Q6"/>
    <mergeCell ref="C8:E8"/>
    <mergeCell ref="G8:Q8"/>
  </mergeCells>
  <phoneticPr fontId="16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積算内訳（記載例）</vt:lpstr>
      <vt:lpstr>積算内訳フォーム(代表機関)</vt:lpstr>
      <vt:lpstr>積算内訳フォーム(課題分担機関①)</vt:lpstr>
      <vt:lpstr>積算内訳フォーム(課題分担機関②)</vt:lpstr>
      <vt:lpstr>積算内訳フォーム(課題分担機関③)</vt:lpstr>
      <vt:lpstr>積算内訳フォーム(課題分担機関④)</vt:lpstr>
      <vt:lpstr>積算内訳フォーム(課題分担機関⑤)</vt:lpstr>
    </vt:vector>
  </TitlesOfParts>
  <Manager/>
  <Company>NTTデータ経営研究所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金子 純也(LVC)</dc:creator>
  <cp:keywords/>
  <dc:description/>
  <cp:lastModifiedBy>高草木 遥</cp:lastModifiedBy>
  <cp:revision/>
  <dcterms:created xsi:type="dcterms:W3CDTF">2012-02-03T11:45:00Z</dcterms:created>
  <dcterms:modified xsi:type="dcterms:W3CDTF">2023-03-27T05:12:12Z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