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edfs5\共同作業\第40期\共同作業ヘルスケア\20220401 令和４年度「ヘルスケアサービス社会実装事業費補助金」\05.公募書類\1.地域や職域の課題に応えるビジネスモデル確立に向けた実証事業\"/>
    </mc:Choice>
  </mc:AlternateContent>
  <xr:revisionPtr revIDLastSave="0" documentId="13_ncr:1_{8709A80A-FC61-4CAA-9DFF-4258C742F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4"/>
  <c r="F62" i="4"/>
  <c r="F23" i="4"/>
  <c r="F24" i="4"/>
  <c r="F26" i="4"/>
  <c r="F27" i="4"/>
  <c r="F21" i="4"/>
  <c r="F31" i="4"/>
  <c r="F32" i="4"/>
  <c r="F34" i="4"/>
  <c r="F35" i="4"/>
  <c r="F29" i="4"/>
  <c r="F39" i="4"/>
  <c r="F40" i="4"/>
  <c r="F37" i="4"/>
  <c r="F43" i="4"/>
  <c r="F42" i="4"/>
  <c r="F46" i="4"/>
  <c r="F45" i="4"/>
  <c r="F49" i="4"/>
  <c r="F48" i="4"/>
  <c r="F52" i="4"/>
  <c r="F53" i="4"/>
  <c r="F51" i="4"/>
  <c r="F56" i="4"/>
  <c r="F55" i="4"/>
  <c r="F19" i="4"/>
  <c r="F12" i="1"/>
  <c r="F13" i="1"/>
  <c r="F14" i="1"/>
  <c r="F15" i="1"/>
  <c r="F16" i="1"/>
  <c r="F10" i="1"/>
  <c r="F23" i="1"/>
  <c r="F24" i="1"/>
  <c r="F26" i="1"/>
  <c r="F21" i="1"/>
  <c r="F30" i="1"/>
  <c r="F31" i="1"/>
  <c r="F34" i="1"/>
  <c r="F35" i="1"/>
  <c r="F28" i="1"/>
  <c r="F39" i="1"/>
  <c r="F40" i="1"/>
  <c r="F37" i="1"/>
  <c r="F43" i="1"/>
  <c r="F42" i="1"/>
  <c r="F46" i="1"/>
  <c r="F45" i="1"/>
  <c r="F49" i="1"/>
  <c r="F48" i="1"/>
  <c r="F64" i="1"/>
  <c r="F53" i="1"/>
  <c r="F54" i="1"/>
  <c r="F51" i="1"/>
  <c r="F57" i="1"/>
  <c r="F56" i="1"/>
  <c r="F19" i="1"/>
  <c r="F68" i="1"/>
  <c r="F12" i="4"/>
  <c r="F13" i="4"/>
  <c r="F14" i="4"/>
  <c r="F15" i="4"/>
  <c r="F16" i="4"/>
  <c r="F10" i="4"/>
  <c r="F69" i="4"/>
</calcChain>
</file>

<file path=xl/sharedStrings.xml><?xml version="1.0" encoding="utf-8"?>
<sst xmlns="http://schemas.openxmlformats.org/spreadsheetml/2006/main" count="288" uniqueCount="79">
  <si>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</si>
  <si>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</si>
  <si>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</si>
  <si>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</si>
  <si>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</si>
  <si>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</si>
  <si>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</si>
  <si>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</si>
  <si>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</si>
  <si>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</si>
  <si>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</si>
  <si>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</si>
  <si>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</si>
  <si>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</si>
  <si>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</si>
  <si>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</si>
  <si>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</si>
  <si>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</si>
  <si>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</si>
  <si>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</si>
  <si>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</si>
  <si>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</si>
  <si>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</si>
  <si>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</si>
  <si>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</si>
  <si>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</si>
  <si>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</si>
  <si>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</si>
  <si>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</si>
  <si>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</si>
  <si>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</si>
  <si>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</si>
  <si>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</si>
  <si>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</si>
  <si>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</si>
  <si>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</si>
  <si>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</si>
  <si>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</si>
  <si>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</si>
  <si>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金額（円）</t>
    <rPh sb="0" eb="2">
      <t>キンガク</t>
    </rPh>
    <rPh sb="3" eb="4">
      <t>エン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</si>
  <si>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</si>
  <si>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</si>
  <si>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</si>
  <si>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</si>
  <si>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</si>
  <si>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</si>
  <si>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</si>
  <si>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</si>
  <si>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</si>
  <si>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</si>
  <si>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</si>
  <si>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</si>
  <si>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</si>
  <si>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2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</si>
  <si>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</si>
  <si>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団体名：</t>
    <rPh sb="0" eb="2">
      <t>ダンタイ</t>
    </rPh>
    <rPh sb="2" eb="3">
      <t>メイ</t>
    </rPh>
    <phoneticPr fontId="12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</si>
  <si>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</si>
  <si>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</si>
  <si>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</si>
  <si>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</si>
  <si>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</si>
  <si>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</si>
  <si>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</si>
  <si>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</si>
  <si>
    <t>会場借料</t>
    <rPh sb="0" eb="2">
      <t>カイジョウ</t>
    </rPh>
    <rPh sb="2" eb="4">
      <t>シャクリョウ</t>
    </rPh>
    <phoneticPr fontId="1"/>
  </si>
  <si>
    <t>茶菓料</t>
    <rPh sb="0" eb="2">
      <t>チャカ</t>
    </rPh>
    <rPh sb="2" eb="3">
      <t>リョウ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</si>
  <si>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</si>
  <si>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</si>
  <si>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委員謝金</t>
    <rPh sb="0" eb="2">
      <t>イイン</t>
    </rPh>
    <rPh sb="2" eb="4">
      <t>シャキン</t>
    </rPh>
    <phoneticPr fontId="1"/>
  </si>
  <si>
    <t>●●料</t>
    <rPh sb="2" eb="3">
      <t>リョウ</t>
    </rPh>
    <phoneticPr fontId="1"/>
  </si>
  <si>
    <t>●●レンタル料</t>
    <rPh sb="6" eb="7">
      <t>リョウ</t>
    </rPh>
    <phoneticPr fontId="1"/>
  </si>
  <si>
    <t>●●使い捨てキット</t>
    <rPh sb="2" eb="3">
      <t>ツカ</t>
    </rPh>
    <rPh sb="4" eb="5">
      <t>ス</t>
    </rPh>
    <phoneticPr fontId="1"/>
  </si>
  <si>
    <t>委託・外注費</t>
    <rPh sb="0" eb="2">
      <t>イタク</t>
    </rPh>
    <rPh sb="3" eb="6">
      <t>ガイチュウヒ</t>
    </rPh>
    <phoneticPr fontId="1"/>
  </si>
  <si>
    <t>Ⅲ．補助対象経費</t>
    <rPh sb="2" eb="4">
      <t>ホジョ</t>
    </rPh>
    <rPh sb="4" eb="6">
      <t>タイショウ</t>
    </rPh>
    <rPh sb="6" eb="8">
      <t>ケイヒ</t>
    </rPh>
    <phoneticPr fontId="1"/>
  </si>
  <si>
    <t>Ⅰ.人件費＋Ⅱ.事業費</t>
    <phoneticPr fontId="1"/>
  </si>
  <si>
    <t>申請団体名：</t>
    <rPh sb="0" eb="2">
      <t>シンセイ</t>
    </rPh>
    <rPh sb="2" eb="4">
      <t>ダンタイ</t>
    </rPh>
    <rPh sb="4" eb="5">
      <t>メイ</t>
    </rPh>
    <phoneticPr fontId="12"/>
  </si>
  <si>
    <t>（様式2-2）</t>
    <rPh sb="1" eb="3">
      <t>ヨウシキ</t>
    </rPh>
    <phoneticPr fontId="1"/>
  </si>
  <si>
    <t>令和4年度ヘルスケアサービス社会実装事業費補助金
地域や職域の課題に応えるビジネスモデル確立に向けた実証事業</t>
    <phoneticPr fontId="1"/>
  </si>
  <si>
    <t>令和4年度ヘルスケアサービス社会実装事業費補助金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</si>
</sst>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6" xfId="0" applyFont="1" applyBorder="1">
      <alignment vertical="center"/>
    </xf>
    <xf numFmtId="176" fontId="8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8" fillId="0" borderId="24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0" fontId="9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3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8" fillId="0" borderId="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70</xdr:row>
      <xdr:rowOff>114300</xdr:rowOff>
    </xdr:from>
    <xdr:to>
      <xdr:col>12</xdr:col>
      <xdr:colOff>41275</xdr:colOff>
      <xdr:row>76</xdr:row>
      <xdr:rowOff>15875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0902950"/>
          <a:ext cx="2244725" cy="739775"/>
        </a:xfrm>
        <a:prstGeom prst="wedgeRectCallout">
          <a:avLst>
            <a:gd name="adj1" fmla="val -25144"/>
            <a:gd name="adj2" fmla="val -8909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別紙</a:t>
          </a:r>
          <a:r>
            <a:rPr kumimoji="1" lang="en-US" altLang="ja-JP" sz="1100">
              <a:solidFill>
                <a:schemeClr val="tx1"/>
              </a:solidFill>
            </a:rPr>
            <a:t>2-1</a:t>
          </a:r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）「支出」の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「補助対象経費（</a:t>
          </a:r>
          <a:r>
            <a:rPr kumimoji="1" lang="en-US" altLang="ja-JP" sz="1100">
              <a:solidFill>
                <a:schemeClr val="tx1"/>
              </a:solidFill>
            </a:rPr>
            <a:t>B)</a:t>
          </a:r>
          <a:r>
            <a:rPr kumimoji="1" lang="ja-JP" altLang="en-US" sz="1100">
              <a:solidFill>
                <a:schemeClr val="tx1"/>
              </a:solidFill>
            </a:rPr>
            <a:t>」 の計と同額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273050</xdr:colOff>
      <xdr:row>3</xdr:row>
      <xdr:rowOff>203200</xdr:rowOff>
    </xdr:from>
    <xdr:to>
      <xdr:col>18</xdr:col>
      <xdr:colOff>527051</xdr:colOff>
      <xdr:row>9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3800" y="755650"/>
          <a:ext cx="1854201" cy="838200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9"/>
  <sheetViews>
    <sheetView tabSelected="1" zoomScale="89" zoomScaleNormal="89" workbookViewId="0">
      <selection activeCell="O53" sqref="O53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76</v>
      </c>
      <c r="Q1" s="71"/>
    </row>
    <row r="2" spans="2:17" ht="7.5" customHeight="1" x14ac:dyDescent="0.15">
      <c r="B2"/>
      <c r="Q2" s="52"/>
    </row>
    <row r="3" spans="2:17" ht="28.5" customHeight="1" x14ac:dyDescent="0.15">
      <c r="B3" s="98" t="s">
        <v>77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23.25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75</v>
      </c>
      <c r="C6" s="108"/>
      <c r="D6" s="109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17" ht="7.5" customHeight="1" thickBot="1" x14ac:dyDescent="0.2">
      <c r="Q7" s="1"/>
    </row>
    <row r="8" spans="2:17" s="8" customFormat="1" ht="16.5" customHeight="1" x14ac:dyDescent="0.15">
      <c r="B8" s="104" t="s">
        <v>52</v>
      </c>
      <c r="C8" s="105"/>
      <c r="D8" s="106"/>
      <c r="E8" s="89" t="s">
        <v>53</v>
      </c>
      <c r="F8" s="91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48</v>
      </c>
      <c r="C10" s="13"/>
      <c r="D10" s="14"/>
      <c r="E10" s="32"/>
      <c r="F10" s="46">
        <f>SUM(F12:F17)</f>
        <v>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7" customFormat="1" ht="11.25" customHeight="1" x14ac:dyDescent="0.15">
      <c r="B12" s="61"/>
      <c r="C12" s="21"/>
      <c r="D12" s="22"/>
      <c r="E12" s="53"/>
      <c r="F12" s="47">
        <f>ROUNDDOWN(I12*L12,0)</f>
        <v>0</v>
      </c>
      <c r="G12" s="41"/>
      <c r="H12" s="24" t="s">
        <v>0</v>
      </c>
      <c r="I12" s="54"/>
      <c r="J12" s="23" t="s">
        <v>7</v>
      </c>
      <c r="K12" s="22" t="s">
        <v>1</v>
      </c>
      <c r="L12" s="55"/>
      <c r="M12" s="22" t="s">
        <v>2</v>
      </c>
      <c r="N12" s="22"/>
      <c r="O12" s="23"/>
      <c r="P12" s="22"/>
      <c r="Q12" s="63"/>
    </row>
    <row r="13" spans="2:17" s="7" customFormat="1" ht="11.25" customHeight="1" x14ac:dyDescent="0.15">
      <c r="B13" s="61"/>
      <c r="C13" s="21"/>
      <c r="D13" s="22"/>
      <c r="E13" s="53"/>
      <c r="F13" s="47">
        <f t="shared" ref="F13:F16" si="0">ROUNDDOWN(I13*L13,0)</f>
        <v>0</v>
      </c>
      <c r="G13" s="41"/>
      <c r="H13" s="24" t="s">
        <v>0</v>
      </c>
      <c r="I13" s="54"/>
      <c r="J13" s="23" t="s">
        <v>7</v>
      </c>
      <c r="K13" s="22" t="s">
        <v>1</v>
      </c>
      <c r="L13" s="55"/>
      <c r="M13" s="22" t="s">
        <v>2</v>
      </c>
      <c r="N13" s="22"/>
      <c r="O13" s="23"/>
      <c r="P13" s="22"/>
      <c r="Q13" s="63"/>
    </row>
    <row r="14" spans="2:17" s="7" customFormat="1" ht="11.25" customHeight="1" x14ac:dyDescent="0.15">
      <c r="B14" s="61"/>
      <c r="C14" s="21"/>
      <c r="D14" s="22"/>
      <c r="E14" s="53"/>
      <c r="F14" s="47">
        <f t="shared" si="0"/>
        <v>0</v>
      </c>
      <c r="G14" s="41"/>
      <c r="H14" s="24" t="s">
        <v>0</v>
      </c>
      <c r="I14" s="54"/>
      <c r="J14" s="23" t="s">
        <v>7</v>
      </c>
      <c r="K14" s="22" t="s">
        <v>1</v>
      </c>
      <c r="L14" s="55"/>
      <c r="M14" s="22" t="s">
        <v>2</v>
      </c>
      <c r="N14" s="22"/>
      <c r="O14" s="23"/>
      <c r="P14" s="22"/>
      <c r="Q14" s="63"/>
    </row>
    <row r="15" spans="2:17" s="7" customFormat="1" ht="11.25" customHeight="1" x14ac:dyDescent="0.15">
      <c r="B15" s="61"/>
      <c r="C15" s="21"/>
      <c r="D15" s="22"/>
      <c r="E15" s="53"/>
      <c r="F15" s="47">
        <f t="shared" si="0"/>
        <v>0</v>
      </c>
      <c r="G15" s="41"/>
      <c r="H15" s="24" t="s">
        <v>0</v>
      </c>
      <c r="I15" s="54"/>
      <c r="J15" s="23" t="s">
        <v>7</v>
      </c>
      <c r="K15" s="22" t="s">
        <v>1</v>
      </c>
      <c r="L15" s="55"/>
      <c r="M15" s="22" t="s">
        <v>2</v>
      </c>
      <c r="N15" s="22"/>
      <c r="O15" s="23"/>
      <c r="P15" s="22"/>
      <c r="Q15" s="63"/>
    </row>
    <row r="16" spans="2:17" s="7" customFormat="1" ht="11.25" customHeight="1" x14ac:dyDescent="0.15">
      <c r="B16" s="61"/>
      <c r="C16" s="21"/>
      <c r="D16" s="22"/>
      <c r="E16" s="53"/>
      <c r="F16" s="47">
        <f t="shared" si="0"/>
        <v>0</v>
      </c>
      <c r="G16" s="41"/>
      <c r="H16" s="24" t="s">
        <v>0</v>
      </c>
      <c r="I16" s="54"/>
      <c r="J16" s="23" t="s">
        <v>7</v>
      </c>
      <c r="K16" s="22" t="s">
        <v>1</v>
      </c>
      <c r="L16" s="55"/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49</v>
      </c>
      <c r="C19" s="13"/>
      <c r="D19" s="14"/>
      <c r="E19" s="32"/>
      <c r="F19" s="46">
        <f>F21+F29+F37+F42+F45+F48+F51+F55+F58+F62</f>
        <v>0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7" customFormat="1" ht="11.25" customHeight="1" x14ac:dyDescent="0.15">
      <c r="B21" s="61"/>
      <c r="C21" s="92" t="s">
        <v>3</v>
      </c>
      <c r="D21" s="93"/>
      <c r="E21" s="94"/>
      <c r="F21" s="95">
        <f>SUM(F22:F28)</f>
        <v>0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7" customFormat="1" ht="11.25" customHeight="1" x14ac:dyDescent="0.15">
      <c r="B22" s="61"/>
      <c r="C22" s="21"/>
      <c r="D22" s="80" t="s">
        <v>66</v>
      </c>
      <c r="E22" s="36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7" customFormat="1" ht="11.25" customHeight="1" x14ac:dyDescent="0.15">
      <c r="B23" s="61"/>
      <c r="C23" s="21"/>
      <c r="D23" s="56"/>
      <c r="E23" s="53"/>
      <c r="F23" s="47">
        <f>ROUNDDOWN(I23*L23*O23,0)</f>
        <v>0</v>
      </c>
      <c r="G23" s="21"/>
      <c r="H23" s="24" t="s">
        <v>0</v>
      </c>
      <c r="I23" s="54"/>
      <c r="J23" s="23" t="s">
        <v>7</v>
      </c>
      <c r="K23" s="22" t="s">
        <v>1</v>
      </c>
      <c r="L23" s="54"/>
      <c r="M23" s="22" t="s">
        <v>8</v>
      </c>
      <c r="N23" s="22" t="s">
        <v>1</v>
      </c>
      <c r="O23" s="56"/>
      <c r="P23" s="22" t="s">
        <v>9</v>
      </c>
      <c r="Q23" s="63"/>
    </row>
    <row r="24" spans="2:17" s="7" customFormat="1" ht="11.25" customHeight="1" x14ac:dyDescent="0.15">
      <c r="B24" s="61"/>
      <c r="C24" s="21"/>
      <c r="D24" s="56"/>
      <c r="E24" s="53"/>
      <c r="F24" s="47">
        <f>ROUNDDOWN(I24*L24*O24,0)</f>
        <v>0</v>
      </c>
      <c r="G24" s="21"/>
      <c r="H24" s="24" t="s">
        <v>0</v>
      </c>
      <c r="I24" s="54"/>
      <c r="J24" s="23" t="s">
        <v>7</v>
      </c>
      <c r="K24" s="22" t="s">
        <v>1</v>
      </c>
      <c r="L24" s="54"/>
      <c r="M24" s="22" t="s">
        <v>8</v>
      </c>
      <c r="N24" s="22" t="s">
        <v>1</v>
      </c>
      <c r="O24" s="56"/>
      <c r="P24" s="22" t="s">
        <v>9</v>
      </c>
      <c r="Q24" s="63"/>
    </row>
    <row r="25" spans="2:17" s="7" customFormat="1" ht="11.25" customHeight="1" x14ac:dyDescent="0.15">
      <c r="B25" s="61"/>
      <c r="C25" s="21"/>
      <c r="D25" s="56" t="s">
        <v>67</v>
      </c>
      <c r="E25" s="53"/>
      <c r="F25" s="47"/>
      <c r="G25" s="21"/>
      <c r="H25" s="24"/>
      <c r="I25" s="54"/>
      <c r="J25" s="23"/>
      <c r="K25" s="22"/>
      <c r="L25" s="54"/>
      <c r="M25" s="22"/>
      <c r="N25" s="22"/>
      <c r="O25" s="56"/>
      <c r="P25" s="22"/>
      <c r="Q25" s="63"/>
    </row>
    <row r="26" spans="2:17" s="7" customFormat="1" ht="11.25" customHeight="1" x14ac:dyDescent="0.15">
      <c r="B26" s="61"/>
      <c r="C26" s="21"/>
      <c r="D26" s="56"/>
      <c r="E26" s="53"/>
      <c r="F26" s="47">
        <f>ROUNDDOWN(I26*L26*O26,0)</f>
        <v>0</v>
      </c>
      <c r="G26" s="21"/>
      <c r="H26" s="24" t="s">
        <v>0</v>
      </c>
      <c r="I26" s="54"/>
      <c r="J26" s="23" t="s">
        <v>7</v>
      </c>
      <c r="K26" s="22" t="s">
        <v>1</v>
      </c>
      <c r="L26" s="54"/>
      <c r="M26" s="22" t="s">
        <v>8</v>
      </c>
      <c r="N26" s="22" t="s">
        <v>1</v>
      </c>
      <c r="O26" s="56"/>
      <c r="P26" s="22" t="s">
        <v>9</v>
      </c>
      <c r="Q26" s="63"/>
    </row>
    <row r="27" spans="2:17" s="7" customFormat="1" ht="11.25" customHeight="1" x14ac:dyDescent="0.15">
      <c r="B27" s="61"/>
      <c r="C27" s="21"/>
      <c r="D27" s="56"/>
      <c r="E27" s="56"/>
      <c r="F27" s="47">
        <f>ROUNDDOWN(I27*L27*O27,0)</f>
        <v>0</v>
      </c>
      <c r="G27" s="41"/>
      <c r="H27" s="24" t="s">
        <v>0</v>
      </c>
      <c r="I27" s="54"/>
      <c r="J27" s="23" t="s">
        <v>7</v>
      </c>
      <c r="K27" s="22" t="s">
        <v>1</v>
      </c>
      <c r="L27" s="54"/>
      <c r="M27" s="22" t="s">
        <v>8</v>
      </c>
      <c r="N27" s="22" t="s">
        <v>1</v>
      </c>
      <c r="O27" s="54"/>
      <c r="P27" s="22" t="s">
        <v>9</v>
      </c>
      <c r="Q27" s="63"/>
    </row>
    <row r="28" spans="2:17" s="7" customFormat="1" ht="11.25" customHeight="1" x14ac:dyDescent="0.15">
      <c r="B28" s="61"/>
      <c r="C28" s="21"/>
      <c r="D28" s="56"/>
      <c r="E28" s="34"/>
      <c r="F28" s="47"/>
      <c r="G28" s="42"/>
      <c r="H28" s="26"/>
      <c r="I28" s="26"/>
      <c r="J28" s="26"/>
      <c r="K28" s="26"/>
      <c r="L28" s="26"/>
      <c r="M28" s="26"/>
      <c r="N28" s="26"/>
      <c r="O28" s="26"/>
      <c r="P28" s="26"/>
      <c r="Q28" s="68"/>
    </row>
    <row r="29" spans="2:17" s="7" customFormat="1" ht="11.25" customHeight="1" x14ac:dyDescent="0.15">
      <c r="B29" s="61"/>
      <c r="C29" s="92" t="s">
        <v>51</v>
      </c>
      <c r="D29" s="96"/>
      <c r="E29" s="94"/>
      <c r="F29" s="95">
        <f>SUM(F30:F36)</f>
        <v>0</v>
      </c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7" customFormat="1" ht="11.25" customHeight="1" x14ac:dyDescent="0.15">
      <c r="B30" s="61"/>
      <c r="C30" s="21"/>
      <c r="D30" s="56" t="s">
        <v>64</v>
      </c>
      <c r="E30" s="34"/>
      <c r="F30" s="47"/>
      <c r="G30" s="41"/>
      <c r="H30" s="24"/>
      <c r="I30" s="23"/>
      <c r="J30" s="23"/>
      <c r="K30" s="22"/>
      <c r="L30" s="23"/>
      <c r="M30" s="22"/>
      <c r="N30" s="22"/>
      <c r="O30" s="23"/>
      <c r="P30" s="22"/>
      <c r="Q30" s="63"/>
    </row>
    <row r="31" spans="2:17" s="7" customFormat="1" ht="11.25" customHeight="1" x14ac:dyDescent="0.15">
      <c r="B31" s="61"/>
      <c r="C31" s="21"/>
      <c r="D31" s="56"/>
      <c r="E31" s="56"/>
      <c r="F31" s="47">
        <f>ROUNDDOWN(I31*L31,0)</f>
        <v>0</v>
      </c>
      <c r="G31" s="41"/>
      <c r="H31" s="24" t="s">
        <v>0</v>
      </c>
      <c r="I31" s="54"/>
      <c r="J31" s="23" t="s">
        <v>7</v>
      </c>
      <c r="K31" s="22" t="s">
        <v>1</v>
      </c>
      <c r="L31" s="54"/>
      <c r="M31" s="22" t="s">
        <v>9</v>
      </c>
      <c r="N31" s="22"/>
      <c r="O31" s="23"/>
      <c r="P31" s="22"/>
      <c r="Q31" s="63"/>
    </row>
    <row r="32" spans="2:17" s="7" customFormat="1" ht="11.25" customHeight="1" x14ac:dyDescent="0.15">
      <c r="B32" s="61"/>
      <c r="C32" s="21"/>
      <c r="D32" s="56"/>
      <c r="E32" s="56"/>
      <c r="F32" s="47">
        <f>ROUNDDOWN(I32*L32,0)</f>
        <v>0</v>
      </c>
      <c r="G32" s="41"/>
      <c r="H32" s="24" t="s">
        <v>0</v>
      </c>
      <c r="I32" s="54"/>
      <c r="J32" s="23" t="s">
        <v>7</v>
      </c>
      <c r="K32" s="22" t="s">
        <v>1</v>
      </c>
      <c r="L32" s="54"/>
      <c r="M32" s="22" t="s">
        <v>9</v>
      </c>
      <c r="N32" s="22"/>
      <c r="O32" s="23"/>
      <c r="P32" s="22"/>
      <c r="Q32" s="63"/>
    </row>
    <row r="33" spans="2:17" s="7" customFormat="1" ht="11.25" customHeight="1" x14ac:dyDescent="0.15">
      <c r="B33" s="61"/>
      <c r="C33" s="21"/>
      <c r="D33" s="56" t="s">
        <v>65</v>
      </c>
      <c r="E33" s="56"/>
      <c r="F33" s="47"/>
      <c r="G33" s="41"/>
      <c r="H33" s="24"/>
      <c r="I33" s="54"/>
      <c r="J33" s="23"/>
      <c r="K33" s="22"/>
      <c r="L33" s="54"/>
      <c r="M33" s="22"/>
      <c r="N33" s="22"/>
      <c r="O33" s="23"/>
      <c r="P33" s="22"/>
      <c r="Q33" s="63"/>
    </row>
    <row r="34" spans="2:17" s="7" customFormat="1" ht="11.25" customHeight="1" x14ac:dyDescent="0.15">
      <c r="B34" s="61"/>
      <c r="C34" s="21"/>
      <c r="D34" s="56"/>
      <c r="E34" s="53"/>
      <c r="F34" s="47">
        <f>ROUNDDOWN(I34*L34*O34,0)</f>
        <v>0</v>
      </c>
      <c r="G34" s="21"/>
      <c r="H34" s="24" t="s">
        <v>0</v>
      </c>
      <c r="I34" s="54"/>
      <c r="J34" s="23" t="s">
        <v>7</v>
      </c>
      <c r="K34" s="22" t="s">
        <v>1</v>
      </c>
      <c r="L34" s="54"/>
      <c r="M34" s="22" t="s">
        <v>8</v>
      </c>
      <c r="N34" s="22" t="s">
        <v>1</v>
      </c>
      <c r="O34" s="56"/>
      <c r="P34" s="22" t="s">
        <v>9</v>
      </c>
      <c r="Q34" s="63"/>
    </row>
    <row r="35" spans="2:17" s="7" customFormat="1" ht="11.25" customHeight="1" x14ac:dyDescent="0.15">
      <c r="B35" s="61"/>
      <c r="C35" s="21"/>
      <c r="D35" s="56"/>
      <c r="E35" s="56"/>
      <c r="F35" s="47">
        <f>ROUNDDOWN(I35*L35*O35,0)</f>
        <v>0</v>
      </c>
      <c r="G35" s="41"/>
      <c r="H35" s="24" t="s">
        <v>0</v>
      </c>
      <c r="I35" s="54"/>
      <c r="J35" s="23" t="s">
        <v>7</v>
      </c>
      <c r="K35" s="22" t="s">
        <v>1</v>
      </c>
      <c r="L35" s="54"/>
      <c r="M35" s="22" t="s">
        <v>8</v>
      </c>
      <c r="N35" s="22" t="s">
        <v>1</v>
      </c>
      <c r="O35" s="54"/>
      <c r="P35" s="22" t="s">
        <v>9</v>
      </c>
      <c r="Q35" s="63"/>
    </row>
    <row r="36" spans="2:17" s="7" customFormat="1" ht="11.25" customHeight="1" x14ac:dyDescent="0.15">
      <c r="B36" s="61"/>
      <c r="C36" s="21"/>
      <c r="D36" s="56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7" customFormat="1" ht="11.25" customHeight="1" x14ac:dyDescent="0.15">
      <c r="B37" s="61"/>
      <c r="C37" s="92" t="s">
        <v>4</v>
      </c>
      <c r="D37" s="96"/>
      <c r="E37" s="94"/>
      <c r="F37" s="95">
        <f>SUM(F38:F41)</f>
        <v>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7" customFormat="1" ht="11.25" customHeight="1" x14ac:dyDescent="0.15">
      <c r="B38" s="61"/>
      <c r="C38" s="28"/>
      <c r="D38" s="80" t="s">
        <v>68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7" customFormat="1" ht="11.25" customHeight="1" x14ac:dyDescent="0.15">
      <c r="B39" s="61"/>
      <c r="C39" s="21"/>
      <c r="D39" s="56"/>
      <c r="E39" s="56"/>
      <c r="F39" s="47">
        <f>ROUNDDOWN(I39*L39*O39,0)</f>
        <v>0</v>
      </c>
      <c r="G39" s="41"/>
      <c r="H39" s="24" t="s">
        <v>0</v>
      </c>
      <c r="I39" s="54"/>
      <c r="J39" s="23" t="s">
        <v>7</v>
      </c>
      <c r="K39" s="22" t="s">
        <v>1</v>
      </c>
      <c r="L39" s="54"/>
      <c r="M39" s="22" t="s">
        <v>8</v>
      </c>
      <c r="N39" s="22" t="s">
        <v>1</v>
      </c>
      <c r="O39" s="54"/>
      <c r="P39" s="22" t="s">
        <v>9</v>
      </c>
      <c r="Q39" s="63"/>
    </row>
    <row r="40" spans="2:17" s="7" customFormat="1" ht="11.25" customHeight="1" x14ac:dyDescent="0.15">
      <c r="B40" s="61"/>
      <c r="C40" s="21"/>
      <c r="D40" s="56"/>
      <c r="E40" s="56"/>
      <c r="F40" s="47">
        <f>ROUNDDOWN(I40*L40*O40,0)</f>
        <v>0</v>
      </c>
      <c r="G40" s="41"/>
      <c r="H40" s="24" t="s">
        <v>0</v>
      </c>
      <c r="I40" s="54"/>
      <c r="J40" s="23" t="s">
        <v>7</v>
      </c>
      <c r="K40" s="22" t="s">
        <v>1</v>
      </c>
      <c r="L40" s="54"/>
      <c r="M40" s="22" t="s">
        <v>8</v>
      </c>
      <c r="N40" s="22" t="s">
        <v>1</v>
      </c>
      <c r="O40" s="54"/>
      <c r="P40" s="22" t="s">
        <v>9</v>
      </c>
      <c r="Q40" s="63"/>
    </row>
    <row r="41" spans="2:17" s="7" customFormat="1" ht="11.25" customHeight="1" x14ac:dyDescent="0.15">
      <c r="B41" s="61"/>
      <c r="C41" s="25"/>
      <c r="D41" s="97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6"/>
      <c r="E42" s="94"/>
      <c r="F42" s="95">
        <f>SUM(F43:F44)</f>
        <v>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1"/>
      <c r="D43" s="56" t="s">
        <v>69</v>
      </c>
      <c r="E43" s="56"/>
      <c r="F43" s="47">
        <f>ROUNDDOWN(I43*L43,0)</f>
        <v>0</v>
      </c>
      <c r="G43" s="41"/>
      <c r="H43" s="24" t="s">
        <v>0</v>
      </c>
      <c r="I43" s="54"/>
      <c r="J43" s="23" t="s">
        <v>7</v>
      </c>
      <c r="K43" s="22" t="s">
        <v>1</v>
      </c>
      <c r="L43" s="54"/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97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6"/>
      <c r="Q44" s="69"/>
    </row>
    <row r="45" spans="2:17" s="7" customFormat="1" ht="11.25" customHeight="1" x14ac:dyDescent="0.15">
      <c r="B45" s="61"/>
      <c r="C45" s="92" t="s">
        <v>50</v>
      </c>
      <c r="D45" s="96"/>
      <c r="E45" s="94"/>
      <c r="F45" s="95">
        <f>SUM(F46:F47)</f>
        <v>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70</v>
      </c>
      <c r="E46" s="36"/>
      <c r="F46" s="47">
        <f>ROUNDDOWN(I46*L46,0)</f>
        <v>0</v>
      </c>
      <c r="G46" s="41"/>
      <c r="H46" s="24" t="s">
        <v>0</v>
      </c>
      <c r="I46" s="54"/>
      <c r="J46" s="23" t="s">
        <v>7</v>
      </c>
      <c r="K46" s="22" t="s">
        <v>1</v>
      </c>
      <c r="L46" s="54"/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97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6"/>
      <c r="E48" s="94"/>
      <c r="F48" s="95">
        <f>SUM(F49:F50)</f>
        <v>0</v>
      </c>
      <c r="G48" s="43"/>
      <c r="H48" s="20"/>
      <c r="I48" s="30"/>
      <c r="J48" s="30"/>
      <c r="K48" s="29"/>
      <c r="L48" s="30"/>
      <c r="M48" s="29"/>
      <c r="N48" s="29"/>
      <c r="O48" s="30"/>
      <c r="P48" s="29"/>
      <c r="Q48" s="66"/>
    </row>
    <row r="49" spans="2:17" s="7" customFormat="1" ht="11.25" customHeight="1" x14ac:dyDescent="0.15">
      <c r="B49" s="61"/>
      <c r="C49" s="21"/>
      <c r="D49" s="56" t="s">
        <v>71</v>
      </c>
      <c r="E49" s="34"/>
      <c r="F49" s="47">
        <f>ROUNDDOWN(I49*L49,0)</f>
        <v>0</v>
      </c>
      <c r="G49" s="41"/>
      <c r="H49" s="24" t="s">
        <v>0</v>
      </c>
      <c r="I49" s="54"/>
      <c r="J49" s="23" t="s">
        <v>7</v>
      </c>
      <c r="K49" s="22" t="s">
        <v>1</v>
      </c>
      <c r="L49" s="54"/>
      <c r="M49" s="22" t="s">
        <v>44</v>
      </c>
      <c r="N49" s="22"/>
      <c r="O49" s="23"/>
      <c r="P49" s="22"/>
      <c r="Q49" s="70"/>
    </row>
    <row r="50" spans="2:17" s="7" customFormat="1" ht="11.25" customHeight="1" x14ac:dyDescent="0.15">
      <c r="B50" s="61"/>
      <c r="C50" s="21"/>
      <c r="D50" s="56"/>
      <c r="E50" s="34"/>
      <c r="F50" s="47"/>
      <c r="G50" s="42"/>
      <c r="H50" s="19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7" customFormat="1" ht="11.25" customHeight="1" x14ac:dyDescent="0.15">
      <c r="B51" s="61"/>
      <c r="C51" s="92" t="s">
        <v>5</v>
      </c>
      <c r="D51" s="96"/>
      <c r="E51" s="94"/>
      <c r="F51" s="95">
        <f>SUM(F52:F54)</f>
        <v>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7" customFormat="1" ht="11.25" customHeight="1" x14ac:dyDescent="0.15">
      <c r="B52" s="61"/>
      <c r="C52" s="21"/>
      <c r="D52" s="56"/>
      <c r="E52" s="56"/>
      <c r="F52" s="47">
        <f>ROUNDDOWN(I52*L52*O52,0)</f>
        <v>0</v>
      </c>
      <c r="G52" s="41"/>
      <c r="H52" s="24" t="s">
        <v>0</v>
      </c>
      <c r="I52" s="54"/>
      <c r="J52" s="23" t="s">
        <v>7</v>
      </c>
      <c r="K52" s="22" t="s">
        <v>1</v>
      </c>
      <c r="L52" s="54"/>
      <c r="M52" s="22" t="s">
        <v>56</v>
      </c>
      <c r="N52" s="22" t="s">
        <v>1</v>
      </c>
      <c r="O52" s="54"/>
      <c r="P52" s="22" t="s">
        <v>9</v>
      </c>
      <c r="Q52" s="70"/>
    </row>
    <row r="53" spans="2:17" s="7" customFormat="1" ht="11.25" customHeight="1" x14ac:dyDescent="0.15">
      <c r="B53" s="61"/>
      <c r="C53" s="21"/>
      <c r="D53" s="56"/>
      <c r="E53" s="56"/>
      <c r="F53" s="47">
        <f>ROUNDDOWN(I53*L53,0)</f>
        <v>0</v>
      </c>
      <c r="G53" s="41"/>
      <c r="H53" s="24" t="s">
        <v>0</v>
      </c>
      <c r="I53" s="54"/>
      <c r="J53" s="23" t="s">
        <v>7</v>
      </c>
      <c r="K53" s="22" t="s">
        <v>1</v>
      </c>
      <c r="L53" s="54"/>
      <c r="M53" s="22" t="s">
        <v>56</v>
      </c>
      <c r="N53" s="22"/>
      <c r="O53" s="54"/>
      <c r="P53" s="22"/>
      <c r="Q53" s="70"/>
    </row>
    <row r="54" spans="2:17" s="7" customFormat="1" ht="11.25" customHeight="1" x14ac:dyDescent="0.15">
      <c r="B54" s="61"/>
      <c r="C54" s="21"/>
      <c r="D54" s="56"/>
      <c r="E54" s="34"/>
      <c r="F54" s="47"/>
      <c r="G54" s="42"/>
      <c r="H54" s="19"/>
      <c r="I54" s="27"/>
      <c r="J54" s="27"/>
      <c r="K54" s="26"/>
      <c r="L54" s="27"/>
      <c r="M54" s="26"/>
      <c r="N54" s="26"/>
      <c r="O54" s="27"/>
      <c r="P54" s="26"/>
      <c r="Q54" s="69"/>
    </row>
    <row r="55" spans="2:17" s="7" customFormat="1" ht="11.25" customHeight="1" x14ac:dyDescent="0.15">
      <c r="B55" s="61"/>
      <c r="C55" s="92" t="s">
        <v>29</v>
      </c>
      <c r="D55" s="96"/>
      <c r="E55" s="94"/>
      <c r="F55" s="95">
        <f>SUM(F56:F57)</f>
        <v>0</v>
      </c>
      <c r="G55" s="41"/>
      <c r="H55" s="24"/>
      <c r="I55" s="23"/>
      <c r="J55" s="23"/>
      <c r="K55" s="22"/>
      <c r="L55" s="23"/>
      <c r="M55" s="22"/>
      <c r="N55" s="22"/>
      <c r="O55" s="23"/>
      <c r="P55" s="22"/>
      <c r="Q55" s="63"/>
    </row>
    <row r="56" spans="2:17" s="7" customFormat="1" ht="11.25" customHeight="1" x14ac:dyDescent="0.15">
      <c r="B56" s="61"/>
      <c r="C56" s="21"/>
      <c r="D56" s="56"/>
      <c r="E56" s="34"/>
      <c r="F56" s="47">
        <f>ROUNDDOWN(I56*L56,0)</f>
        <v>0</v>
      </c>
      <c r="G56" s="41"/>
      <c r="H56" s="24" t="s">
        <v>0</v>
      </c>
      <c r="I56" s="54"/>
      <c r="J56" s="23" t="s">
        <v>7</v>
      </c>
      <c r="K56" s="22" t="s">
        <v>1</v>
      </c>
      <c r="L56" s="54"/>
      <c r="M56" s="22" t="s">
        <v>2</v>
      </c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/>
      <c r="E57" s="34"/>
      <c r="F57" s="47"/>
      <c r="G57" s="42"/>
      <c r="H57" s="44"/>
      <c r="I57" s="27"/>
      <c r="J57" s="27"/>
      <c r="K57" s="26"/>
      <c r="L57" s="27"/>
      <c r="M57" s="26"/>
      <c r="N57" s="26"/>
      <c r="O57" s="27"/>
      <c r="P57" s="26"/>
      <c r="Q57" s="69"/>
    </row>
    <row r="58" spans="2:17" s="7" customFormat="1" ht="11.25" customHeight="1" x14ac:dyDescent="0.15">
      <c r="B58" s="61"/>
      <c r="C58" s="92" t="s">
        <v>6</v>
      </c>
      <c r="D58" s="96"/>
      <c r="E58" s="94"/>
      <c r="F58" s="95">
        <f>SUM(F59:F61)</f>
        <v>0</v>
      </c>
      <c r="G58" s="41"/>
      <c r="H58" s="24"/>
      <c r="I58" s="23"/>
      <c r="J58" s="23"/>
      <c r="K58" s="22"/>
      <c r="L58" s="23"/>
      <c r="M58" s="22"/>
      <c r="N58" s="22"/>
      <c r="O58" s="23"/>
      <c r="P58" s="22"/>
      <c r="Q58" s="63"/>
    </row>
    <row r="59" spans="2:17" s="7" customFormat="1" ht="11.25" customHeight="1" x14ac:dyDescent="0.15">
      <c r="B59" s="61"/>
      <c r="C59" s="21"/>
      <c r="D59" s="56"/>
      <c r="E59" s="34"/>
      <c r="F59" s="47"/>
      <c r="G59" s="41"/>
      <c r="H59" s="56"/>
      <c r="I59" s="23"/>
      <c r="J59" s="23"/>
      <c r="K59" s="22"/>
      <c r="L59" s="23"/>
      <c r="M59" s="22"/>
      <c r="N59" s="22"/>
      <c r="O59" s="23"/>
      <c r="P59" s="22"/>
      <c r="Q59" s="70"/>
    </row>
    <row r="60" spans="2:17" s="7" customFormat="1" ht="11.25" customHeight="1" x14ac:dyDescent="0.15">
      <c r="B60" s="61"/>
      <c r="C60" s="21"/>
      <c r="D60" s="56"/>
      <c r="E60" s="34"/>
      <c r="F60" s="47"/>
      <c r="G60" s="41"/>
      <c r="H60" s="56"/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/>
      <c r="E61" s="34"/>
      <c r="F61" s="47"/>
      <c r="G61" s="41"/>
      <c r="H61" s="56"/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92" t="s">
        <v>72</v>
      </c>
      <c r="D62" s="96"/>
      <c r="E62" s="94"/>
      <c r="F62" s="95">
        <f>SUM(F63:F68)</f>
        <v>0</v>
      </c>
      <c r="G62" s="43"/>
      <c r="H62" s="20"/>
      <c r="I62" s="30"/>
      <c r="J62" s="30"/>
      <c r="K62" s="29"/>
      <c r="L62" s="30"/>
      <c r="M62" s="29"/>
      <c r="N62" s="29"/>
      <c r="O62" s="30"/>
      <c r="P62" s="29"/>
      <c r="Q62" s="66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7"/>
      <c r="I63" s="54"/>
      <c r="J63" s="23"/>
      <c r="K63" s="22"/>
      <c r="L63" s="23"/>
      <c r="M63" s="22"/>
      <c r="N63" s="22"/>
      <c r="O63" s="23"/>
      <c r="P63" s="22"/>
      <c r="Q63" s="70"/>
    </row>
    <row r="64" spans="2:17" s="7" customFormat="1" ht="11.25" customHeight="1" x14ac:dyDescent="0.15">
      <c r="B64" s="61"/>
      <c r="C64" s="21"/>
      <c r="D64" s="56"/>
      <c r="E64" s="34"/>
      <c r="F64" s="47"/>
      <c r="G64" s="41"/>
      <c r="H64" s="57"/>
      <c r="I64" s="54"/>
      <c r="J64" s="23"/>
      <c r="K64" s="22"/>
      <c r="L64" s="23"/>
      <c r="M64" s="22"/>
      <c r="N64" s="22"/>
      <c r="O64" s="23"/>
      <c r="P64" s="22"/>
      <c r="Q64" s="70"/>
    </row>
    <row r="65" spans="2:17" s="7" customFormat="1" ht="11.25" customHeight="1" x14ac:dyDescent="0.15">
      <c r="B65" s="61"/>
      <c r="C65" s="21"/>
      <c r="D65" s="56"/>
      <c r="E65" s="34"/>
      <c r="F65" s="47"/>
      <c r="G65" s="41"/>
      <c r="H65" s="57"/>
      <c r="I65" s="54"/>
      <c r="J65" s="23"/>
      <c r="K65" s="22"/>
      <c r="L65" s="23"/>
      <c r="M65" s="22"/>
      <c r="N65" s="22"/>
      <c r="O65" s="23"/>
      <c r="P65" s="22"/>
      <c r="Q65" s="70"/>
    </row>
    <row r="66" spans="2:17" s="7" customFormat="1" ht="11.25" customHeight="1" x14ac:dyDescent="0.15">
      <c r="B66" s="61"/>
      <c r="C66" s="21"/>
      <c r="D66" s="56"/>
      <c r="E66" s="34"/>
      <c r="F66" s="47"/>
      <c r="G66" s="41"/>
      <c r="H66" s="57"/>
      <c r="I66" s="54"/>
      <c r="J66" s="23"/>
      <c r="K66" s="22"/>
      <c r="L66" s="23"/>
      <c r="M66" s="22"/>
      <c r="N66" s="22"/>
      <c r="O66" s="23"/>
      <c r="P66" s="22"/>
      <c r="Q66" s="70"/>
    </row>
    <row r="67" spans="2:17" s="7" customFormat="1" ht="11.25" customHeight="1" x14ac:dyDescent="0.15">
      <c r="B67" s="61"/>
      <c r="C67" s="21"/>
      <c r="D67" s="56"/>
      <c r="E67" s="34"/>
      <c r="F67" s="47"/>
      <c r="G67" s="41"/>
      <c r="H67" s="24"/>
      <c r="I67" s="54"/>
      <c r="J67" s="23"/>
      <c r="K67" s="22"/>
      <c r="L67" s="23"/>
      <c r="M67" s="22"/>
      <c r="N67" s="22"/>
      <c r="O67" s="23"/>
      <c r="P67" s="22"/>
      <c r="Q67" s="70"/>
    </row>
    <row r="68" spans="2:17" s="7" customFormat="1" ht="11.25" customHeight="1" x14ac:dyDescent="0.15">
      <c r="B68" s="61"/>
      <c r="C68" s="21"/>
      <c r="D68" s="56"/>
      <c r="E68" s="34"/>
      <c r="F68" s="47"/>
      <c r="G68" s="42"/>
      <c r="H68" s="19"/>
      <c r="I68" s="27"/>
      <c r="J68" s="27"/>
      <c r="K68" s="26"/>
      <c r="L68" s="27"/>
      <c r="M68" s="26"/>
      <c r="N68" s="26"/>
      <c r="O68" s="27"/>
      <c r="P68" s="26"/>
      <c r="Q68" s="69"/>
    </row>
    <row r="69" spans="2:17" ht="30.75" customHeight="1" thickBot="1" x14ac:dyDescent="0.2">
      <c r="B69" s="81" t="s">
        <v>73</v>
      </c>
      <c r="C69" s="82"/>
      <c r="D69" s="82"/>
      <c r="E69" s="83"/>
      <c r="F69" s="84">
        <f>F10+F19</f>
        <v>0</v>
      </c>
      <c r="G69" s="85"/>
      <c r="H69" s="86" t="s">
        <v>74</v>
      </c>
      <c r="I69" s="87"/>
      <c r="J69" s="87"/>
      <c r="K69" s="82"/>
      <c r="L69" s="87"/>
      <c r="M69" s="82"/>
      <c r="N69" s="82"/>
      <c r="O69" s="87"/>
      <c r="P69" s="82"/>
      <c r="Q69" s="88"/>
    </row>
  </sheetData>
  <mergeCells count="6">
    <mergeCell ref="B3:Q3"/>
    <mergeCell ref="B4:Q4"/>
    <mergeCell ref="G8:Q8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8"/>
  <sheetViews>
    <sheetView zoomScale="136" zoomScaleNormal="136" workbookViewId="0">
      <selection activeCell="B3" sqref="B3:Q3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76</v>
      </c>
      <c r="Q1" s="71" t="s">
        <v>38</v>
      </c>
    </row>
    <row r="2" spans="2:17" ht="7.5" customHeight="1" x14ac:dyDescent="0.15">
      <c r="B2"/>
      <c r="Q2" s="52"/>
    </row>
    <row r="3" spans="2:17" ht="42" customHeight="1" x14ac:dyDescent="0.15">
      <c r="B3" s="98" t="s">
        <v>78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27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55</v>
      </c>
      <c r="C6" s="108"/>
      <c r="D6" s="109"/>
      <c r="E6" s="113" t="s">
        <v>57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ht="7.5" customHeight="1" thickBot="1" x14ac:dyDescent="0.2">
      <c r="Q7" s="1"/>
    </row>
    <row r="8" spans="2:17" s="8" customFormat="1" ht="11.25" customHeight="1" x14ac:dyDescent="0.15">
      <c r="B8" s="104" t="s">
        <v>52</v>
      </c>
      <c r="C8" s="105"/>
      <c r="D8" s="106"/>
      <c r="E8" s="89" t="s">
        <v>53</v>
      </c>
      <c r="F8" s="58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46</v>
      </c>
      <c r="C10" s="13"/>
      <c r="D10" s="14"/>
      <c r="E10" s="32"/>
      <c r="F10" s="46">
        <f>SUM(F12:F17)</f>
        <v>2870000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6" customFormat="1" ht="11.25" customHeight="1" x14ac:dyDescent="0.15">
      <c r="B12" s="61"/>
      <c r="C12" s="21"/>
      <c r="D12" s="22"/>
      <c r="E12" s="53" t="s">
        <v>41</v>
      </c>
      <c r="F12" s="47">
        <f>ROUNDDOWN(I12*L12,0)</f>
        <v>70000</v>
      </c>
      <c r="G12" s="41"/>
      <c r="H12" s="24" t="s">
        <v>0</v>
      </c>
      <c r="I12" s="54">
        <v>7000</v>
      </c>
      <c r="J12" s="23" t="s">
        <v>7</v>
      </c>
      <c r="K12" s="22" t="s">
        <v>1</v>
      </c>
      <c r="L12" s="55">
        <v>10</v>
      </c>
      <c r="M12" s="22" t="s">
        <v>2</v>
      </c>
      <c r="N12" s="22"/>
      <c r="O12" s="23"/>
      <c r="P12" s="22"/>
      <c r="Q12" s="63"/>
    </row>
    <row r="13" spans="2:17" s="6" customFormat="1" ht="11.25" customHeight="1" x14ac:dyDescent="0.15">
      <c r="B13" s="61"/>
      <c r="C13" s="21"/>
      <c r="D13" s="22"/>
      <c r="E13" s="53" t="s">
        <v>40</v>
      </c>
      <c r="F13" s="47">
        <f t="shared" ref="F13:F16" si="0">ROUNDDOWN(I13*L13,0)</f>
        <v>600000</v>
      </c>
      <c r="G13" s="41"/>
      <c r="H13" s="24" t="s">
        <v>0</v>
      </c>
      <c r="I13" s="54">
        <v>6000</v>
      </c>
      <c r="J13" s="23" t="s">
        <v>7</v>
      </c>
      <c r="K13" s="22" t="s">
        <v>1</v>
      </c>
      <c r="L13" s="55">
        <v>100</v>
      </c>
      <c r="M13" s="22" t="s">
        <v>2</v>
      </c>
      <c r="N13" s="22"/>
      <c r="O13" s="23"/>
      <c r="P13" s="22"/>
      <c r="Q13" s="63"/>
    </row>
    <row r="14" spans="2:17" s="6" customFormat="1" ht="11.25" customHeight="1" x14ac:dyDescent="0.15">
      <c r="B14" s="61"/>
      <c r="C14" s="21"/>
      <c r="D14" s="22"/>
      <c r="E14" s="53" t="s">
        <v>14</v>
      </c>
      <c r="F14" s="47">
        <f t="shared" si="0"/>
        <v>1000000</v>
      </c>
      <c r="G14" s="41"/>
      <c r="H14" s="24" t="s">
        <v>0</v>
      </c>
      <c r="I14" s="54">
        <v>5000</v>
      </c>
      <c r="J14" s="23" t="s">
        <v>7</v>
      </c>
      <c r="K14" s="22" t="s">
        <v>1</v>
      </c>
      <c r="L14" s="55">
        <v>200</v>
      </c>
      <c r="M14" s="22" t="s">
        <v>2</v>
      </c>
      <c r="N14" s="22"/>
      <c r="O14" s="23"/>
      <c r="P14" s="22"/>
      <c r="Q14" s="63"/>
    </row>
    <row r="15" spans="2:17" s="6" customFormat="1" ht="11.25" customHeight="1" x14ac:dyDescent="0.15">
      <c r="B15" s="61"/>
      <c r="C15" s="21"/>
      <c r="D15" s="22"/>
      <c r="E15" s="53" t="s">
        <v>15</v>
      </c>
      <c r="F15" s="47">
        <f t="shared" si="0"/>
        <v>900000</v>
      </c>
      <c r="G15" s="41"/>
      <c r="H15" s="24" t="s">
        <v>0</v>
      </c>
      <c r="I15" s="54">
        <v>4500</v>
      </c>
      <c r="J15" s="23" t="s">
        <v>7</v>
      </c>
      <c r="K15" s="22" t="s">
        <v>1</v>
      </c>
      <c r="L15" s="55">
        <v>200</v>
      </c>
      <c r="M15" s="22" t="s">
        <v>2</v>
      </c>
      <c r="N15" s="22"/>
      <c r="O15" s="23"/>
      <c r="P15" s="22"/>
      <c r="Q15" s="63"/>
    </row>
    <row r="16" spans="2:17" s="6" customFormat="1" ht="11.25" customHeight="1" x14ac:dyDescent="0.15">
      <c r="B16" s="61"/>
      <c r="C16" s="21"/>
      <c r="D16" s="22"/>
      <c r="E16" s="53" t="s">
        <v>16</v>
      </c>
      <c r="F16" s="47">
        <f t="shared" si="0"/>
        <v>300000</v>
      </c>
      <c r="G16" s="41"/>
      <c r="H16" s="24" t="s">
        <v>0</v>
      </c>
      <c r="I16" s="54">
        <v>3000</v>
      </c>
      <c r="J16" s="23" t="s">
        <v>7</v>
      </c>
      <c r="K16" s="22" t="s">
        <v>1</v>
      </c>
      <c r="L16" s="55">
        <v>100</v>
      </c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47</v>
      </c>
      <c r="C19" s="13"/>
      <c r="D19" s="14"/>
      <c r="E19" s="32"/>
      <c r="F19" s="46">
        <f>F21+F28+F37+F42+F45+F48+F64+F51+F56+F59</f>
        <v>9398526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6" customFormat="1" ht="11.25" customHeight="1" x14ac:dyDescent="0.15">
      <c r="B21" s="61"/>
      <c r="C21" s="92" t="s">
        <v>3</v>
      </c>
      <c r="D21" s="93"/>
      <c r="E21" s="94"/>
      <c r="F21" s="95">
        <f>SUM(F22:F27)</f>
        <v>268526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6" customFormat="1" ht="11.25" customHeight="1" x14ac:dyDescent="0.15">
      <c r="B22" s="61"/>
      <c r="C22" s="21"/>
      <c r="D22" s="53" t="s">
        <v>10</v>
      </c>
      <c r="E22" s="22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6" customFormat="1" ht="11.25" customHeight="1" x14ac:dyDescent="0.15">
      <c r="B23" s="61"/>
      <c r="C23" s="21"/>
      <c r="D23" s="56"/>
      <c r="E23" s="56" t="s">
        <v>18</v>
      </c>
      <c r="F23" s="47">
        <f>ROUNDDOWN(I23*L23*O23,0)</f>
        <v>185190</v>
      </c>
      <c r="G23" s="21"/>
      <c r="H23" s="24" t="s">
        <v>0</v>
      </c>
      <c r="I23" s="54">
        <v>18519</v>
      </c>
      <c r="J23" s="23" t="s">
        <v>7</v>
      </c>
      <c r="K23" s="22" t="s">
        <v>1</v>
      </c>
      <c r="L23" s="54">
        <v>2</v>
      </c>
      <c r="M23" s="22" t="s">
        <v>8</v>
      </c>
      <c r="N23" s="22" t="s">
        <v>1</v>
      </c>
      <c r="O23" s="56">
        <v>5</v>
      </c>
      <c r="P23" s="22" t="s">
        <v>9</v>
      </c>
      <c r="Q23" s="63"/>
    </row>
    <row r="24" spans="2:17" s="6" customFormat="1" ht="11.25" customHeight="1" x14ac:dyDescent="0.15">
      <c r="B24" s="61"/>
      <c r="C24" s="21"/>
      <c r="D24" s="56"/>
      <c r="E24" s="56" t="s">
        <v>19</v>
      </c>
      <c r="F24" s="47">
        <f>ROUNDDOWN(I24*L24*O24,0)</f>
        <v>55556</v>
      </c>
      <c r="G24" s="21"/>
      <c r="H24" s="24" t="s">
        <v>0</v>
      </c>
      <c r="I24" s="54">
        <v>27778</v>
      </c>
      <c r="J24" s="23" t="s">
        <v>7</v>
      </c>
      <c r="K24" s="22" t="s">
        <v>1</v>
      </c>
      <c r="L24" s="54">
        <v>1</v>
      </c>
      <c r="M24" s="22" t="s">
        <v>8</v>
      </c>
      <c r="N24" s="22" t="s">
        <v>1</v>
      </c>
      <c r="O24" s="56">
        <v>2</v>
      </c>
      <c r="P24" s="22" t="s">
        <v>9</v>
      </c>
      <c r="Q24" s="63"/>
    </row>
    <row r="25" spans="2:17" s="6" customFormat="1" ht="11.25" customHeight="1" x14ac:dyDescent="0.15">
      <c r="B25" s="61"/>
      <c r="C25" s="21"/>
      <c r="D25" s="53" t="s">
        <v>11</v>
      </c>
      <c r="E25" s="22"/>
      <c r="F25" s="47"/>
      <c r="G25" s="41"/>
      <c r="H25" s="22"/>
      <c r="I25" s="56"/>
      <c r="J25" s="22"/>
      <c r="K25" s="22"/>
      <c r="L25" s="56"/>
      <c r="M25" s="22"/>
      <c r="N25" s="22"/>
      <c r="O25" s="56"/>
      <c r="P25" s="22"/>
      <c r="Q25" s="67"/>
    </row>
    <row r="26" spans="2:17" s="6" customFormat="1" ht="11.25" customHeight="1" x14ac:dyDescent="0.15">
      <c r="B26" s="61"/>
      <c r="C26" s="21"/>
      <c r="D26" s="22"/>
      <c r="E26" s="56" t="s">
        <v>17</v>
      </c>
      <c r="F26" s="47">
        <f>ROUNDDOWN(I26*L26*O26,0)</f>
        <v>27780</v>
      </c>
      <c r="G26" s="41"/>
      <c r="H26" s="24" t="s">
        <v>0</v>
      </c>
      <c r="I26" s="54">
        <v>9260</v>
      </c>
      <c r="J26" s="23" t="s">
        <v>7</v>
      </c>
      <c r="K26" s="22" t="s">
        <v>1</v>
      </c>
      <c r="L26" s="54">
        <v>1</v>
      </c>
      <c r="M26" s="22" t="s">
        <v>8</v>
      </c>
      <c r="N26" s="22" t="s">
        <v>1</v>
      </c>
      <c r="O26" s="54">
        <v>3</v>
      </c>
      <c r="P26" s="22" t="s">
        <v>9</v>
      </c>
      <c r="Q26" s="63"/>
    </row>
    <row r="27" spans="2:17" s="6" customFormat="1" ht="11.25" customHeight="1" x14ac:dyDescent="0.15">
      <c r="B27" s="61"/>
      <c r="C27" s="21"/>
      <c r="D27" s="22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8"/>
    </row>
    <row r="28" spans="2:17" s="6" customFormat="1" ht="11.25" customHeight="1" x14ac:dyDescent="0.15">
      <c r="B28" s="61"/>
      <c r="C28" s="92" t="s">
        <v>51</v>
      </c>
      <c r="D28" s="93"/>
      <c r="E28" s="94"/>
      <c r="F28" s="95">
        <f>SUM(F29:F36)</f>
        <v>839000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3"/>
    </row>
    <row r="29" spans="2:17" s="6" customFormat="1" ht="11.25" customHeight="1" x14ac:dyDescent="0.15">
      <c r="B29" s="61"/>
      <c r="C29" s="21"/>
      <c r="D29" s="56" t="s">
        <v>12</v>
      </c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6" customFormat="1" ht="11.25" customHeight="1" x14ac:dyDescent="0.15">
      <c r="B30" s="61"/>
      <c r="C30" s="21"/>
      <c r="D30" s="22"/>
      <c r="E30" s="56" t="s">
        <v>20</v>
      </c>
      <c r="F30" s="47">
        <f>ROUNDDOWN(I30*L30,0)</f>
        <v>300000</v>
      </c>
      <c r="G30" s="41"/>
      <c r="H30" s="24" t="s">
        <v>0</v>
      </c>
      <c r="I30" s="54">
        <v>100000</v>
      </c>
      <c r="J30" s="23" t="s">
        <v>7</v>
      </c>
      <c r="K30" s="22" t="s">
        <v>1</v>
      </c>
      <c r="L30" s="54">
        <v>3</v>
      </c>
      <c r="M30" s="22" t="s">
        <v>9</v>
      </c>
      <c r="N30" s="22"/>
      <c r="O30" s="23"/>
      <c r="P30" s="22"/>
      <c r="Q30" s="63"/>
    </row>
    <row r="31" spans="2:17" s="6" customFormat="1" ht="11.25" customHeight="1" x14ac:dyDescent="0.15">
      <c r="B31" s="61"/>
      <c r="C31" s="21"/>
      <c r="D31" s="22"/>
      <c r="E31" s="56" t="s">
        <v>21</v>
      </c>
      <c r="F31" s="47">
        <f>ROUNDDOWN(I31*L31,0)</f>
        <v>500000</v>
      </c>
      <c r="G31" s="41"/>
      <c r="H31" s="24" t="s">
        <v>0</v>
      </c>
      <c r="I31" s="54">
        <v>100000</v>
      </c>
      <c r="J31" s="23" t="s">
        <v>7</v>
      </c>
      <c r="K31" s="22" t="s">
        <v>1</v>
      </c>
      <c r="L31" s="54">
        <v>5</v>
      </c>
      <c r="M31" s="22" t="s">
        <v>9</v>
      </c>
      <c r="N31" s="22"/>
      <c r="O31" s="23"/>
      <c r="P31" s="22"/>
      <c r="Q31" s="63"/>
    </row>
    <row r="32" spans="2:17" s="6" customFormat="1" ht="11.25" customHeight="1" x14ac:dyDescent="0.15">
      <c r="B32" s="61"/>
      <c r="C32" s="21"/>
      <c r="D32" s="22"/>
      <c r="E32" s="34"/>
      <c r="F32" s="47"/>
      <c r="G32" s="41"/>
      <c r="H32" s="24"/>
      <c r="I32" s="23"/>
      <c r="J32" s="23"/>
      <c r="K32" s="22"/>
      <c r="L32" s="23"/>
      <c r="M32" s="22"/>
      <c r="N32" s="22"/>
      <c r="O32" s="23"/>
      <c r="P32" s="22"/>
      <c r="Q32" s="63"/>
    </row>
    <row r="33" spans="2:17" s="6" customFormat="1" ht="11.25" customHeight="1" x14ac:dyDescent="0.15">
      <c r="B33" s="61"/>
      <c r="C33" s="21"/>
      <c r="D33" s="56" t="s">
        <v>22</v>
      </c>
      <c r="E33" s="34"/>
      <c r="F33" s="47"/>
      <c r="G33" s="41"/>
      <c r="H33" s="24"/>
      <c r="I33" s="23"/>
      <c r="J33" s="23"/>
      <c r="K33" s="22"/>
      <c r="L33" s="23"/>
      <c r="M33" s="22"/>
      <c r="N33" s="22"/>
      <c r="O33" s="23"/>
      <c r="P33" s="22"/>
      <c r="Q33" s="63"/>
    </row>
    <row r="34" spans="2:17" s="6" customFormat="1" ht="11.25" customHeight="1" x14ac:dyDescent="0.15">
      <c r="B34" s="61"/>
      <c r="C34" s="21"/>
      <c r="D34" s="22"/>
      <c r="E34" s="56" t="s">
        <v>20</v>
      </c>
      <c r="F34" s="47">
        <f>ROUNDDOWN(I34*L34*O34,0)</f>
        <v>9000</v>
      </c>
      <c r="G34" s="41"/>
      <c r="H34" s="24" t="s">
        <v>0</v>
      </c>
      <c r="I34" s="54">
        <v>300</v>
      </c>
      <c r="J34" s="23" t="s">
        <v>7</v>
      </c>
      <c r="K34" s="22" t="s">
        <v>1</v>
      </c>
      <c r="L34" s="54">
        <v>10</v>
      </c>
      <c r="M34" s="22" t="s">
        <v>8</v>
      </c>
      <c r="N34" s="22" t="s">
        <v>1</v>
      </c>
      <c r="O34" s="54">
        <v>3</v>
      </c>
      <c r="P34" s="22" t="s">
        <v>9</v>
      </c>
      <c r="Q34" s="63"/>
    </row>
    <row r="35" spans="2:17" s="6" customFormat="1" ht="11.25" customHeight="1" x14ac:dyDescent="0.15">
      <c r="B35" s="61"/>
      <c r="C35" s="21"/>
      <c r="D35" s="22"/>
      <c r="E35" s="56" t="s">
        <v>21</v>
      </c>
      <c r="F35" s="47">
        <f>ROUNDDOWN(I35*L35*O35,0)</f>
        <v>30000</v>
      </c>
      <c r="G35" s="41"/>
      <c r="H35" s="24" t="s">
        <v>0</v>
      </c>
      <c r="I35" s="54">
        <v>300</v>
      </c>
      <c r="J35" s="23" t="s">
        <v>7</v>
      </c>
      <c r="K35" s="22" t="s">
        <v>1</v>
      </c>
      <c r="L35" s="54">
        <v>20</v>
      </c>
      <c r="M35" s="22" t="s">
        <v>8</v>
      </c>
      <c r="N35" s="22" t="s">
        <v>1</v>
      </c>
      <c r="O35" s="54">
        <v>5</v>
      </c>
      <c r="P35" s="22" t="s">
        <v>9</v>
      </c>
      <c r="Q35" s="63"/>
    </row>
    <row r="36" spans="2:17" s="6" customFormat="1" ht="11.25" customHeight="1" x14ac:dyDescent="0.15">
      <c r="B36" s="61"/>
      <c r="C36" s="21"/>
      <c r="D36" s="22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6" customFormat="1" ht="11.25" customHeight="1" x14ac:dyDescent="0.15">
      <c r="B37" s="61"/>
      <c r="C37" s="92" t="s">
        <v>4</v>
      </c>
      <c r="D37" s="93"/>
      <c r="E37" s="94"/>
      <c r="F37" s="95">
        <f>SUM(F38:F41)</f>
        <v>1300000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6" customFormat="1" ht="11.25" customHeight="1" x14ac:dyDescent="0.15">
      <c r="B38" s="61"/>
      <c r="C38" s="28"/>
      <c r="D38" s="29" t="s">
        <v>13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6" customFormat="1" ht="11.25" customHeight="1" x14ac:dyDescent="0.15">
      <c r="B39" s="61"/>
      <c r="C39" s="21"/>
      <c r="D39" s="22"/>
      <c r="E39" s="56" t="s">
        <v>20</v>
      </c>
      <c r="F39" s="47">
        <f>ROUNDDOWN(I39*L39*O39,0)</f>
        <v>300000</v>
      </c>
      <c r="G39" s="41"/>
      <c r="H39" s="24" t="s">
        <v>0</v>
      </c>
      <c r="I39" s="54">
        <v>20000</v>
      </c>
      <c r="J39" s="23" t="s">
        <v>7</v>
      </c>
      <c r="K39" s="22" t="s">
        <v>1</v>
      </c>
      <c r="L39" s="54">
        <v>5</v>
      </c>
      <c r="M39" s="22" t="s">
        <v>8</v>
      </c>
      <c r="N39" s="22" t="s">
        <v>1</v>
      </c>
      <c r="O39" s="54">
        <v>3</v>
      </c>
      <c r="P39" s="22" t="s">
        <v>9</v>
      </c>
      <c r="Q39" s="63"/>
    </row>
    <row r="40" spans="2:17" s="6" customFormat="1" ht="11.25" customHeight="1" x14ac:dyDescent="0.15">
      <c r="B40" s="61"/>
      <c r="C40" s="21"/>
      <c r="D40" s="22"/>
      <c r="E40" s="56" t="s">
        <v>21</v>
      </c>
      <c r="F40" s="47">
        <f>ROUNDDOWN(I40*L40*O40,0)</f>
        <v>1000000</v>
      </c>
      <c r="G40" s="41"/>
      <c r="H40" s="24" t="s">
        <v>0</v>
      </c>
      <c r="I40" s="54">
        <v>20000</v>
      </c>
      <c r="J40" s="23" t="s">
        <v>7</v>
      </c>
      <c r="K40" s="22" t="s">
        <v>1</v>
      </c>
      <c r="L40" s="54">
        <v>10</v>
      </c>
      <c r="M40" s="22" t="s">
        <v>8</v>
      </c>
      <c r="N40" s="22" t="s">
        <v>1</v>
      </c>
      <c r="O40" s="54">
        <v>5</v>
      </c>
      <c r="P40" s="22" t="s">
        <v>9</v>
      </c>
      <c r="Q40" s="63"/>
    </row>
    <row r="41" spans="2:17" s="7" customFormat="1" ht="11.25" customHeight="1" x14ac:dyDescent="0.15">
      <c r="B41" s="61"/>
      <c r="C41" s="25"/>
      <c r="D41" s="26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3"/>
      <c r="E42" s="94"/>
      <c r="F42" s="95">
        <f>SUM(F43:F44)</f>
        <v>400000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8"/>
      <c r="D43" s="56" t="s">
        <v>61</v>
      </c>
      <c r="E43" s="36"/>
      <c r="F43" s="47">
        <f>ROUNDDOWN(I43*L43,0)</f>
        <v>400000</v>
      </c>
      <c r="G43" s="41"/>
      <c r="H43" s="24" t="s">
        <v>62</v>
      </c>
      <c r="I43" s="54">
        <v>50000</v>
      </c>
      <c r="J43" s="23" t="s">
        <v>7</v>
      </c>
      <c r="K43" s="22" t="s">
        <v>63</v>
      </c>
      <c r="L43" s="54">
        <v>8</v>
      </c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26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2"/>
      <c r="Q44" s="63"/>
    </row>
    <row r="45" spans="2:17" s="7" customFormat="1" ht="11.25" customHeight="1" x14ac:dyDescent="0.15">
      <c r="B45" s="61"/>
      <c r="C45" s="92" t="s">
        <v>50</v>
      </c>
      <c r="D45" s="93"/>
      <c r="E45" s="94"/>
      <c r="F45" s="95">
        <f>SUM(F46:F47)</f>
        <v>400000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37</v>
      </c>
      <c r="E46" s="36"/>
      <c r="F46" s="47">
        <f>ROUNDDOWN(I46*L46,0)</f>
        <v>400000</v>
      </c>
      <c r="G46" s="41"/>
      <c r="H46" s="24" t="s">
        <v>0</v>
      </c>
      <c r="I46" s="54">
        <v>50000</v>
      </c>
      <c r="J46" s="23" t="s">
        <v>7</v>
      </c>
      <c r="K46" s="22" t="s">
        <v>1</v>
      </c>
      <c r="L46" s="54">
        <v>8</v>
      </c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26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3"/>
      <c r="E48" s="94"/>
      <c r="F48" s="95">
        <f>SUM(F49:F50)</f>
        <v>50000</v>
      </c>
      <c r="G48" s="41"/>
      <c r="H48" s="24"/>
      <c r="I48" s="23"/>
      <c r="J48" s="23"/>
      <c r="K48" s="22"/>
      <c r="L48" s="23"/>
      <c r="M48" s="22"/>
      <c r="N48" s="22"/>
      <c r="O48" s="23"/>
      <c r="P48" s="22"/>
      <c r="Q48" s="63"/>
    </row>
    <row r="49" spans="2:17" s="7" customFormat="1" ht="11.25" customHeight="1" x14ac:dyDescent="0.15">
      <c r="B49" s="61"/>
      <c r="C49" s="28"/>
      <c r="D49" s="56" t="s">
        <v>43</v>
      </c>
      <c r="E49" s="36"/>
      <c r="F49" s="47">
        <f>ROUNDDOWN(I49*L49,0)</f>
        <v>50000</v>
      </c>
      <c r="G49" s="41"/>
      <c r="H49" s="24" t="s">
        <v>0</v>
      </c>
      <c r="I49" s="54">
        <v>500</v>
      </c>
      <c r="J49" s="23" t="s">
        <v>7</v>
      </c>
      <c r="K49" s="22" t="s">
        <v>1</v>
      </c>
      <c r="L49" s="54">
        <v>100</v>
      </c>
      <c r="M49" s="22" t="s">
        <v>44</v>
      </c>
      <c r="N49" s="22"/>
      <c r="O49" s="54"/>
      <c r="P49" s="22"/>
      <c r="Q49" s="63"/>
    </row>
    <row r="50" spans="2:17" s="7" customFormat="1" ht="11.25" customHeight="1" x14ac:dyDescent="0.15">
      <c r="B50" s="61"/>
      <c r="C50" s="25"/>
      <c r="D50" s="26"/>
      <c r="E50" s="35"/>
      <c r="F50" s="50"/>
      <c r="G50" s="42"/>
      <c r="H50" s="44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6" customFormat="1" ht="11.25" customHeight="1" x14ac:dyDescent="0.15">
      <c r="B51" s="61"/>
      <c r="C51" s="92" t="s">
        <v>5</v>
      </c>
      <c r="D51" s="93"/>
      <c r="E51" s="94"/>
      <c r="F51" s="95">
        <f>SUM(F52:F55)</f>
        <v>206000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6" customFormat="1" ht="11.25" customHeight="1" x14ac:dyDescent="0.15">
      <c r="B52" s="61"/>
      <c r="C52" s="21"/>
      <c r="D52" s="56" t="s">
        <v>23</v>
      </c>
      <c r="E52" s="34"/>
      <c r="F52" s="47"/>
      <c r="G52" s="41"/>
      <c r="H52" s="56"/>
      <c r="I52" s="23"/>
      <c r="J52" s="23"/>
      <c r="K52" s="22"/>
      <c r="L52" s="23"/>
      <c r="M52" s="22"/>
      <c r="N52" s="22"/>
      <c r="O52" s="23"/>
      <c r="P52" s="22"/>
      <c r="Q52" s="70"/>
    </row>
    <row r="53" spans="2:17" s="7" customFormat="1" ht="11.25" customHeight="1" x14ac:dyDescent="0.15">
      <c r="B53" s="61"/>
      <c r="C53" s="21"/>
      <c r="D53" s="56"/>
      <c r="E53" s="56" t="s">
        <v>20</v>
      </c>
      <c r="F53" s="47">
        <f>ROUNDDOWN(I53*L53*O53,0)</f>
        <v>6000</v>
      </c>
      <c r="G53" s="41"/>
      <c r="H53" s="24" t="s">
        <v>0</v>
      </c>
      <c r="I53" s="54">
        <v>200</v>
      </c>
      <c r="J53" s="23" t="s">
        <v>7</v>
      </c>
      <c r="K53" s="22" t="s">
        <v>1</v>
      </c>
      <c r="L53" s="54">
        <v>10</v>
      </c>
      <c r="M53" s="22" t="s">
        <v>56</v>
      </c>
      <c r="N53" s="22" t="s">
        <v>1</v>
      </c>
      <c r="O53" s="54">
        <v>3</v>
      </c>
      <c r="P53" s="22" t="s">
        <v>9</v>
      </c>
      <c r="Q53" s="70"/>
    </row>
    <row r="54" spans="2:17" s="6" customFormat="1" ht="11.25" customHeight="1" x14ac:dyDescent="0.15">
      <c r="B54" s="61"/>
      <c r="C54" s="21"/>
      <c r="D54" s="56" t="s">
        <v>58</v>
      </c>
      <c r="E54" s="56"/>
      <c r="F54" s="47">
        <f>ROUNDDOWN(I54*L54,0)</f>
        <v>200000</v>
      </c>
      <c r="G54" s="41"/>
      <c r="H54" s="24" t="s">
        <v>0</v>
      </c>
      <c r="I54" s="54">
        <v>500</v>
      </c>
      <c r="J54" s="23" t="s">
        <v>7</v>
      </c>
      <c r="K54" s="22" t="s">
        <v>1</v>
      </c>
      <c r="L54" s="54">
        <v>400</v>
      </c>
      <c r="M54" s="22" t="s">
        <v>56</v>
      </c>
      <c r="N54" s="22"/>
      <c r="O54" s="54"/>
      <c r="P54" s="22"/>
      <c r="Q54" s="70"/>
    </row>
    <row r="55" spans="2:17" s="6" customFormat="1" ht="11.25" customHeight="1" x14ac:dyDescent="0.15">
      <c r="B55" s="61"/>
      <c r="C55" s="21"/>
      <c r="D55" s="22"/>
      <c r="E55" s="34"/>
      <c r="F55" s="47"/>
      <c r="G55" s="42"/>
      <c r="H55" s="19"/>
      <c r="I55" s="27"/>
      <c r="J55" s="27"/>
      <c r="K55" s="26"/>
      <c r="L55" s="27"/>
      <c r="M55" s="26"/>
      <c r="N55" s="26"/>
      <c r="O55" s="27"/>
      <c r="P55" s="26"/>
      <c r="Q55" s="69"/>
    </row>
    <row r="56" spans="2:17" s="6" customFormat="1" ht="11.25" customHeight="1" x14ac:dyDescent="0.15">
      <c r="B56" s="61"/>
      <c r="C56" s="92" t="s">
        <v>29</v>
      </c>
      <c r="D56" s="93"/>
      <c r="E56" s="94"/>
      <c r="F56" s="95">
        <f>SUM(F57:F58)</f>
        <v>400000</v>
      </c>
      <c r="G56" s="41"/>
      <c r="H56" s="24"/>
      <c r="I56" s="23"/>
      <c r="J56" s="23"/>
      <c r="K56" s="22"/>
      <c r="L56" s="23"/>
      <c r="M56" s="22"/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 t="s">
        <v>24</v>
      </c>
      <c r="E57" s="34"/>
      <c r="F57" s="47">
        <f>ROUNDDOWN(I57*L57,0)</f>
        <v>400000</v>
      </c>
      <c r="G57" s="41"/>
      <c r="H57" s="24" t="s">
        <v>0</v>
      </c>
      <c r="I57" s="54">
        <v>2000</v>
      </c>
      <c r="J57" s="23" t="s">
        <v>7</v>
      </c>
      <c r="K57" s="22" t="s">
        <v>1</v>
      </c>
      <c r="L57" s="54">
        <v>200</v>
      </c>
      <c r="M57" s="22" t="s">
        <v>2</v>
      </c>
      <c r="N57" s="22"/>
      <c r="O57" s="23"/>
      <c r="P57" s="22"/>
      <c r="Q57" s="63"/>
    </row>
    <row r="58" spans="2:17" s="6" customFormat="1" ht="11.25" customHeight="1" x14ac:dyDescent="0.15">
      <c r="B58" s="61"/>
      <c r="C58" s="21"/>
      <c r="D58" s="22"/>
      <c r="E58" s="34"/>
      <c r="F58" s="47"/>
      <c r="G58" s="42"/>
      <c r="H58" s="44"/>
      <c r="I58" s="27"/>
      <c r="J58" s="27"/>
      <c r="K58" s="26"/>
      <c r="L58" s="27"/>
      <c r="M58" s="26"/>
      <c r="N58" s="26"/>
      <c r="O58" s="27"/>
      <c r="P58" s="26"/>
      <c r="Q58" s="69"/>
    </row>
    <row r="59" spans="2:17" s="6" customFormat="1" ht="11.25" customHeight="1" x14ac:dyDescent="0.15">
      <c r="B59" s="61"/>
      <c r="C59" s="92" t="s">
        <v>6</v>
      </c>
      <c r="D59" s="93"/>
      <c r="E59" s="94"/>
      <c r="F59" s="95">
        <f>SUM(F60:F63)</f>
        <v>35000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3"/>
    </row>
    <row r="60" spans="2:17" s="6" customFormat="1" ht="11.25" customHeight="1" x14ac:dyDescent="0.15">
      <c r="B60" s="61"/>
      <c r="C60" s="21"/>
      <c r="D60" s="56" t="s">
        <v>30</v>
      </c>
      <c r="E60" s="34"/>
      <c r="F60" s="47">
        <v>5000</v>
      </c>
      <c r="G60" s="41"/>
      <c r="H60" s="56" t="s">
        <v>34</v>
      </c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 t="s">
        <v>31</v>
      </c>
      <c r="E61" s="34"/>
      <c r="F61" s="47">
        <v>20000</v>
      </c>
      <c r="G61" s="41"/>
      <c r="H61" s="56" t="s">
        <v>35</v>
      </c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21"/>
      <c r="D62" s="56" t="s">
        <v>32</v>
      </c>
      <c r="E62" s="34"/>
      <c r="F62" s="47">
        <v>10000</v>
      </c>
      <c r="G62" s="41"/>
      <c r="H62" s="56" t="s">
        <v>33</v>
      </c>
      <c r="I62" s="23"/>
      <c r="J62" s="23"/>
      <c r="K62" s="22"/>
      <c r="L62" s="23"/>
      <c r="M62" s="22"/>
      <c r="N62" s="22"/>
      <c r="O62" s="23"/>
      <c r="P62" s="22"/>
      <c r="Q62" s="70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6"/>
      <c r="I63" s="23"/>
      <c r="J63" s="23"/>
      <c r="K63" s="22"/>
      <c r="L63" s="23"/>
      <c r="M63" s="22"/>
      <c r="N63" s="22"/>
      <c r="O63" s="23"/>
      <c r="P63" s="22"/>
      <c r="Q63" s="70"/>
    </row>
    <row r="64" spans="2:17" s="6" customFormat="1" ht="11.25" customHeight="1" x14ac:dyDescent="0.15">
      <c r="B64" s="61"/>
      <c r="C64" s="92" t="s">
        <v>72</v>
      </c>
      <c r="D64" s="93"/>
      <c r="E64" s="94"/>
      <c r="F64" s="95">
        <f>SUM(F65:F67)</f>
        <v>5500000</v>
      </c>
      <c r="G64" s="43"/>
      <c r="H64" s="20"/>
      <c r="I64" s="30"/>
      <c r="J64" s="30"/>
      <c r="K64" s="29"/>
      <c r="L64" s="30"/>
      <c r="M64" s="29"/>
      <c r="N64" s="29"/>
      <c r="O64" s="30"/>
      <c r="P64" s="29"/>
      <c r="Q64" s="66"/>
    </row>
    <row r="65" spans="2:17" s="6" customFormat="1" ht="11.25" customHeight="1" x14ac:dyDescent="0.15">
      <c r="B65" s="61"/>
      <c r="C65" s="21"/>
      <c r="D65" s="56" t="s">
        <v>27</v>
      </c>
      <c r="E65" s="34"/>
      <c r="F65" s="47">
        <v>5000000</v>
      </c>
      <c r="G65" s="41"/>
      <c r="H65" s="56" t="s">
        <v>26</v>
      </c>
      <c r="I65" s="54"/>
      <c r="J65" s="23"/>
      <c r="K65" s="22"/>
      <c r="L65" s="23"/>
      <c r="M65" s="22"/>
      <c r="N65" s="22"/>
      <c r="O65" s="23"/>
      <c r="P65" s="22"/>
      <c r="Q65" s="70"/>
    </row>
    <row r="66" spans="2:17" s="6" customFormat="1" ht="11.25" customHeight="1" x14ac:dyDescent="0.15">
      <c r="B66" s="61"/>
      <c r="C66" s="21"/>
      <c r="D66" s="56" t="s">
        <v>36</v>
      </c>
      <c r="E66" s="34"/>
      <c r="F66" s="47">
        <v>500000</v>
      </c>
      <c r="G66" s="41"/>
      <c r="H66" s="56" t="s">
        <v>26</v>
      </c>
      <c r="I66" s="54"/>
      <c r="J66" s="23"/>
      <c r="K66" s="22"/>
      <c r="L66" s="23"/>
      <c r="M66" s="22"/>
      <c r="N66" s="22"/>
      <c r="O66" s="23"/>
      <c r="P66" s="22"/>
      <c r="Q66" s="70"/>
    </row>
    <row r="67" spans="2:17" s="6" customFormat="1" ht="11.25" customHeight="1" x14ac:dyDescent="0.15">
      <c r="B67" s="61"/>
      <c r="C67" s="21"/>
      <c r="D67" s="22"/>
      <c r="E67" s="34"/>
      <c r="F67" s="47"/>
      <c r="G67" s="42"/>
      <c r="H67" s="19"/>
      <c r="I67" s="27"/>
      <c r="J67" s="27"/>
      <c r="K67" s="26"/>
      <c r="L67" s="27"/>
      <c r="M67" s="26"/>
      <c r="N67" s="26"/>
      <c r="O67" s="27"/>
      <c r="P67" s="26"/>
      <c r="Q67" s="69"/>
    </row>
    <row r="68" spans="2:17" ht="24" customHeight="1" thickBot="1" x14ac:dyDescent="0.2">
      <c r="B68" s="72" t="s">
        <v>54</v>
      </c>
      <c r="C68" s="73"/>
      <c r="D68" s="73"/>
      <c r="E68" s="74"/>
      <c r="F68" s="75">
        <f>F10+F19</f>
        <v>12268526</v>
      </c>
      <c r="G68" s="76"/>
      <c r="H68" s="77" t="s">
        <v>74</v>
      </c>
      <c r="I68" s="78"/>
      <c r="J68" s="78"/>
      <c r="K68" s="73"/>
      <c r="L68" s="78"/>
      <c r="M68" s="73"/>
      <c r="N68" s="73"/>
      <c r="O68" s="78"/>
      <c r="P68" s="73"/>
      <c r="Q68" s="79"/>
    </row>
  </sheetData>
  <mergeCells count="6">
    <mergeCell ref="B3:Q3"/>
    <mergeCell ref="G8:Q8"/>
    <mergeCell ref="B4:Q4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渡辺　直樹</cp:lastModifiedBy>
  <cp:lastPrinted>2018-05-28T06:01:12Z</cp:lastPrinted>
  <dcterms:created xsi:type="dcterms:W3CDTF">2012-02-03T11:45:50Z</dcterms:created>
  <dcterms:modified xsi:type="dcterms:W3CDTF">2022-04-13T06:51:09Z</dcterms:modified>
</cp:coreProperties>
</file>