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00401 令和２年度「ヘルスケアサービス社会実装事業」\04.R2公募サイト\ＨＰ資料一式\"/>
    </mc:Choice>
  </mc:AlternateContent>
  <xr:revisionPtr revIDLastSave="0" documentId="13_ncr:1_{1654BF38-FA8A-49F4-8B60-8F0ACACBF0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1" i="4"/>
  <c r="F30" i="4"/>
  <c r="F26" i="4"/>
  <c r="F11" i="4"/>
  <c r="F22" i="1"/>
  <c r="F23" i="1"/>
  <c r="F25" i="1"/>
  <c r="F20" i="1"/>
  <c r="F29" i="1"/>
  <c r="F30" i="1"/>
  <c r="F33" i="1"/>
  <c r="F34" i="1"/>
  <c r="F27" i="1"/>
  <c r="F38" i="1"/>
  <c r="F39" i="1"/>
  <c r="F36" i="1"/>
  <c r="F42" i="1"/>
  <c r="F41" i="1"/>
  <c r="F45" i="1"/>
  <c r="F44" i="1"/>
  <c r="F48" i="1"/>
  <c r="F47" i="1"/>
  <c r="F50" i="1"/>
  <c r="F56" i="1"/>
  <c r="F57" i="1"/>
  <c r="F54" i="1"/>
  <c r="F60" i="1"/>
  <c r="F59" i="1"/>
  <c r="F62" i="1"/>
  <c r="F18" i="1"/>
  <c r="F22" i="4"/>
  <c r="F23" i="4"/>
  <c r="F25" i="4"/>
  <c r="F20" i="4"/>
  <c r="F28" i="4"/>
  <c r="F38" i="4"/>
  <c r="F39" i="4"/>
  <c r="F36" i="4"/>
  <c r="F42" i="4"/>
  <c r="F41" i="4"/>
  <c r="F45" i="4"/>
  <c r="F44" i="4"/>
  <c r="F48" i="4"/>
  <c r="F47" i="4"/>
  <c r="F50" i="4"/>
  <c r="F56" i="4"/>
  <c r="F57" i="4"/>
  <c r="F54" i="4"/>
  <c r="F60" i="4"/>
  <c r="F59" i="4"/>
  <c r="F62" i="4"/>
  <c r="F18" i="4"/>
  <c r="F12" i="4"/>
  <c r="F13" i="4"/>
  <c r="F14" i="4"/>
  <c r="F15" i="4"/>
  <c r="F66" i="4"/>
  <c r="F68" i="1"/>
  <c r="F12" i="1"/>
  <c r="F13" i="1"/>
  <c r="F14" i="1"/>
  <c r="F15" i="1"/>
  <c r="F11" i="1"/>
  <c r="F9" i="4"/>
  <c r="F9" i="1"/>
  <c r="F73" i="1"/>
  <c r="F71" i="4"/>
</calcChain>
</file>

<file path=xl/sharedStrings.xml><?xml version="1.0" encoding="utf-8"?>
<sst xmlns="http://schemas.openxmlformats.org/spreadsheetml/2006/main" count="294" uniqueCount="84">
  <si>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</si>
  <si>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</si>
  <si>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</si>
  <si>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</si>
  <si>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</si>
  <si>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</si>
  <si>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</si>
  <si>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</si>
  <si>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</si>
  <si>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</si>
  <si>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</si>
  <si>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</si>
  <si>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</si>
  <si>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</si>
  <si>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</si>
  <si>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</si>
  <si>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</si>
  <si>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</si>
  <si>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</si>
  <si>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</si>
  <si>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</si>
  <si>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</si>
  <si>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</si>
  <si>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</si>
  <si>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</si>
  <si>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</si>
  <si>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</si>
  <si>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</si>
  <si>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</si>
  <si>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</si>
  <si>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</si>
  <si>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</si>
  <si>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</si>
  <si>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</si>
  <si>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</si>
  <si>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</si>
  <si>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</si>
  <si>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</si>
  <si>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</si>
  <si>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</si>
  <si>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</si>
  <si>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</si>
  <si>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</si>
  <si>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</si>
  <si>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</si>
  <si>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</si>
  <si>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</si>
  <si>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</si>
  <si>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</si>
  <si>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</si>
  <si>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</si>
  <si>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</si>
  <si>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</si>
  <si>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</si>
  <si>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</si>
  <si>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</si>
  <si>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</si>
  <si>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</si>
  <si>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</si>
  <si>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</si>
  <si>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</si>
  <si>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</si>
  <si>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</si>
  <si>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</si>
  <si>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</si>
  <si>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</si>
  <si>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</si>
  <si>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</si>
  <si>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</si>
  <si>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</si>
  <si>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</si>
  <si>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</si>
  <si>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</si>
  <si>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</si>
  <si>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</si>
  <si>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</si>
  <si>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</si>
  <si>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</si>
  <si>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</si>
  <si>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</si>
  <si>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3"/>
  </si>
  <si>
    <t>（様式3）</t>
    <rPh sb="1" eb="3">
      <t>ヨウシキ</t>
    </rPh>
    <phoneticPr fontId="1"/>
  </si>
  <si>
    <t>令和２年度ヘルスケアサービス社会実装事業費補助金
ヘルスケアサービス品質評価構築支援事業（仲介者サービス評価基準策定支援）</t>
    <rPh sb="28" eb="29">
      <t>レイ</t>
    </rPh>
    <rPh sb="29" eb="30">
      <t>ワ</t>
    </rPh>
    <rPh sb="31" eb="33">
      <t>ネンド</t>
    </rPh>
    <rPh sb="42" eb="44">
      <t>シャカイ</t>
    </rPh>
    <rPh sb="44" eb="46">
      <t>ジッソウ</t>
    </rPh>
    <rPh sb="46" eb="48">
      <t>ジギョウ</t>
    </rPh>
    <rPh sb="57" eb="59">
      <t>ヒンシツ</t>
    </rPh>
    <rPh sb="59" eb="61">
      <t>ヒョウカ</t>
    </rPh>
    <rPh sb="61" eb="63">
      <t>コウチク</t>
    </rPh>
    <rPh sb="63" eb="65">
      <t>シエン</t>
    </rPh>
    <rPh sb="65" eb="67">
      <t>ジギョウ</t>
    </rPh>
    <rPh sb="69" eb="72">
      <t>チュウカイシャ</t>
    </rPh>
    <rPh sb="76" eb="78">
      <t>ヒョウカ</t>
    </rPh>
    <rPh sb="78" eb="80">
      <t>キジュン</t>
    </rPh>
    <rPh sb="80" eb="82">
      <t>サクテイ</t>
    </rPh>
    <rPh sb="82" eb="84">
      <t>シエン</t>
    </rPh>
    <phoneticPr fontId="1"/>
  </si>
  <si>
    <t>令和２年度ヘルスケアサービス社会実装事業費補助金
ヘルスケアサービス品質評価構築支援事業（仲介者サービス評価基準策定支援）</t>
    <rPh sb="0" eb="1">
      <t>レイ</t>
    </rPh>
    <rPh sb="1" eb="2">
      <t>ワ</t>
    </rPh>
    <rPh sb="3" eb="5">
      <t>ネンド</t>
    </rPh>
    <rPh sb="14" eb="16">
      <t>シャカイ</t>
    </rPh>
    <rPh sb="16" eb="18">
      <t>ジッソウ</t>
    </rPh>
    <rPh sb="18" eb="20">
      <t>ジギョウ</t>
    </rPh>
    <rPh sb="20" eb="21">
      <t>ヒ</t>
    </rPh>
    <rPh sb="21" eb="24">
      <t>ホジョキン</t>
    </rPh>
    <rPh sb="33" eb="35">
      <t>ヒンシツ</t>
    </rPh>
    <rPh sb="35" eb="37">
      <t>ヒョウカ</t>
    </rPh>
    <rPh sb="37" eb="39">
      <t>コウチク</t>
    </rPh>
    <rPh sb="39" eb="41">
      <t>シエン</t>
    </rPh>
    <rPh sb="41" eb="43">
      <t>ジギョウ</t>
    </rPh>
    <rPh sb="45" eb="48">
      <t>チュウカイシャ</t>
    </rPh>
    <rPh sb="52" eb="54">
      <t>ヒョウカ</t>
    </rPh>
    <rPh sb="54" eb="56">
      <t>キジュン</t>
    </rPh>
    <rPh sb="56" eb="58">
      <t>サクテイ</t>
    </rPh>
    <rPh sb="58" eb="6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</si>
</sst>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18</xdr:row>
      <xdr:rowOff>114300</xdr:rowOff>
    </xdr:from>
    <xdr:to>
      <xdr:col>15</xdr:col>
      <xdr:colOff>114301</xdr:colOff>
      <xdr:row>24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  <xdr:twoCellAnchor>
    <xdr:from>
      <xdr:col>12</xdr:col>
      <xdr:colOff>273050</xdr:colOff>
      <xdr:row>2</xdr:row>
      <xdr:rowOff>203200</xdr:rowOff>
    </xdr:from>
    <xdr:to>
      <xdr:col>18</xdr:col>
      <xdr:colOff>527051</xdr:colOff>
      <xdr:row>8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1"/>
  <sheetViews>
    <sheetView tabSelected="1" zoomScaleNormal="100" workbookViewId="0">
      <selection activeCell="B3" sqref="B3:Q3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/>
    </row>
    <row r="2" spans="2:17" ht="33" customHeight="1" x14ac:dyDescent="0.15">
      <c r="B2" s="99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3.25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80</v>
      </c>
      <c r="C5" s="109"/>
      <c r="D5" s="110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2:17" ht="7.5" customHeight="1" thickBot="1" x14ac:dyDescent="0.2">
      <c r="Q6" s="1"/>
    </row>
    <row r="7" spans="2:17" s="8" customFormat="1" ht="16.5" customHeight="1" x14ac:dyDescent="0.15">
      <c r="B7" s="105" t="s">
        <v>60</v>
      </c>
      <c r="C7" s="106"/>
      <c r="D7" s="107"/>
      <c r="E7" s="89" t="s">
        <v>61</v>
      </c>
      <c r="F7" s="91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56</v>
      </c>
      <c r="C9" s="13"/>
      <c r="D9" s="14"/>
      <c r="E9" s="32"/>
      <c r="F9" s="46">
        <f>SUM(F11:F16)</f>
        <v>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7" customFormat="1" ht="11.25" customHeight="1" x14ac:dyDescent="0.15">
      <c r="B11" s="60"/>
      <c r="C11" s="21"/>
      <c r="D11" s="22"/>
      <c r="E11" s="52"/>
      <c r="F11" s="47">
        <f>ROUNDDOWN(I11*L11,0)</f>
        <v>0</v>
      </c>
      <c r="G11" s="41"/>
      <c r="H11" s="24" t="s">
        <v>0</v>
      </c>
      <c r="I11" s="53"/>
      <c r="J11" s="23" t="s">
        <v>8</v>
      </c>
      <c r="K11" s="22" t="s">
        <v>1</v>
      </c>
      <c r="L11" s="54"/>
      <c r="M11" s="22" t="s">
        <v>2</v>
      </c>
      <c r="N11" s="22"/>
      <c r="O11" s="23"/>
      <c r="P11" s="22"/>
      <c r="Q11" s="62"/>
    </row>
    <row r="12" spans="2:17" s="7" customFormat="1" ht="11.25" customHeight="1" x14ac:dyDescent="0.15">
      <c r="B12" s="60"/>
      <c r="C12" s="21"/>
      <c r="D12" s="22"/>
      <c r="E12" s="52"/>
      <c r="F12" s="47">
        <f t="shared" ref="F12:F15" si="0">ROUNDDOWN(I12*L12,0)</f>
        <v>0</v>
      </c>
      <c r="G12" s="41"/>
      <c r="H12" s="24" t="s">
        <v>0</v>
      </c>
      <c r="I12" s="53"/>
      <c r="J12" s="23" t="s">
        <v>8</v>
      </c>
      <c r="K12" s="22" t="s">
        <v>1</v>
      </c>
      <c r="L12" s="54"/>
      <c r="M12" s="22" t="s">
        <v>2</v>
      </c>
      <c r="N12" s="22"/>
      <c r="O12" s="23"/>
      <c r="P12" s="22"/>
      <c r="Q12" s="62"/>
    </row>
    <row r="13" spans="2:17" s="7" customFormat="1" ht="11.25" customHeight="1" x14ac:dyDescent="0.15">
      <c r="B13" s="60"/>
      <c r="C13" s="21"/>
      <c r="D13" s="22"/>
      <c r="E13" s="52"/>
      <c r="F13" s="47">
        <f t="shared" si="0"/>
        <v>0</v>
      </c>
      <c r="G13" s="41"/>
      <c r="H13" s="24" t="s">
        <v>0</v>
      </c>
      <c r="I13" s="53"/>
      <c r="J13" s="23" t="s">
        <v>8</v>
      </c>
      <c r="K13" s="22" t="s">
        <v>1</v>
      </c>
      <c r="L13" s="54"/>
      <c r="M13" s="22" t="s">
        <v>2</v>
      </c>
      <c r="N13" s="22"/>
      <c r="O13" s="23"/>
      <c r="P13" s="22"/>
      <c r="Q13" s="62"/>
    </row>
    <row r="14" spans="2:17" s="7" customFormat="1" ht="11.25" customHeight="1" x14ac:dyDescent="0.15">
      <c r="B14" s="60"/>
      <c r="C14" s="21"/>
      <c r="D14" s="22"/>
      <c r="E14" s="52"/>
      <c r="F14" s="47">
        <f t="shared" si="0"/>
        <v>0</v>
      </c>
      <c r="G14" s="41"/>
      <c r="H14" s="24" t="s">
        <v>0</v>
      </c>
      <c r="I14" s="53"/>
      <c r="J14" s="23" t="s">
        <v>8</v>
      </c>
      <c r="K14" s="22" t="s">
        <v>1</v>
      </c>
      <c r="L14" s="54"/>
      <c r="M14" s="22" t="s">
        <v>2</v>
      </c>
      <c r="N14" s="22"/>
      <c r="O14" s="23"/>
      <c r="P14" s="22"/>
      <c r="Q14" s="62"/>
    </row>
    <row r="15" spans="2:17" s="7" customFormat="1" ht="11.25" customHeight="1" x14ac:dyDescent="0.15">
      <c r="B15" s="60"/>
      <c r="C15" s="21"/>
      <c r="D15" s="22"/>
      <c r="E15" s="52"/>
      <c r="F15" s="47">
        <f t="shared" si="0"/>
        <v>0</v>
      </c>
      <c r="G15" s="41"/>
      <c r="H15" s="24" t="s">
        <v>0</v>
      </c>
      <c r="I15" s="53"/>
      <c r="J15" s="23" t="s">
        <v>8</v>
      </c>
      <c r="K15" s="22" t="s">
        <v>1</v>
      </c>
      <c r="L15" s="54"/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57</v>
      </c>
      <c r="C18" s="13"/>
      <c r="D18" s="14"/>
      <c r="E18" s="32"/>
      <c r="F18" s="46">
        <f>F20+F28+F36+F41+F44+F47+F50+F54+F59+F62</f>
        <v>0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7" customFormat="1" ht="11.25" customHeight="1" x14ac:dyDescent="0.15">
      <c r="B20" s="60"/>
      <c r="C20" s="92" t="s">
        <v>3</v>
      </c>
      <c r="D20" s="93"/>
      <c r="E20" s="94"/>
      <c r="F20" s="95">
        <f>SUM(F21:F27)</f>
        <v>0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7" customFormat="1" ht="11.25" customHeight="1" x14ac:dyDescent="0.15">
      <c r="B21" s="60"/>
      <c r="C21" s="21"/>
      <c r="D21" s="80" t="s">
        <v>74</v>
      </c>
      <c r="E21" s="36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7" customFormat="1" ht="11.25" customHeight="1" x14ac:dyDescent="0.15">
      <c r="B22" s="60"/>
      <c r="C22" s="21"/>
      <c r="D22" s="55"/>
      <c r="E22" s="52"/>
      <c r="F22" s="47">
        <f>ROUNDDOWN(I22*L22*O22,0)</f>
        <v>0</v>
      </c>
      <c r="G22" s="21"/>
      <c r="H22" s="24" t="s">
        <v>0</v>
      </c>
      <c r="I22" s="53"/>
      <c r="J22" s="23" t="s">
        <v>8</v>
      </c>
      <c r="K22" s="22" t="s">
        <v>1</v>
      </c>
      <c r="L22" s="53"/>
      <c r="M22" s="22" t="s">
        <v>9</v>
      </c>
      <c r="N22" s="22" t="s">
        <v>1</v>
      </c>
      <c r="O22" s="55"/>
      <c r="P22" s="22" t="s">
        <v>10</v>
      </c>
      <c r="Q22" s="62"/>
    </row>
    <row r="23" spans="2:17" s="7" customFormat="1" ht="11.25" customHeight="1" x14ac:dyDescent="0.15">
      <c r="B23" s="60"/>
      <c r="C23" s="21"/>
      <c r="D23" s="55"/>
      <c r="E23" s="52"/>
      <c r="F23" s="47">
        <f>ROUNDDOWN(I23*L23*O23,0)</f>
        <v>0</v>
      </c>
      <c r="G23" s="21"/>
      <c r="H23" s="24" t="s">
        <v>0</v>
      </c>
      <c r="I23" s="53"/>
      <c r="J23" s="23" t="s">
        <v>8</v>
      </c>
      <c r="K23" s="22" t="s">
        <v>1</v>
      </c>
      <c r="L23" s="53"/>
      <c r="M23" s="22" t="s">
        <v>9</v>
      </c>
      <c r="N23" s="22" t="s">
        <v>1</v>
      </c>
      <c r="O23" s="55"/>
      <c r="P23" s="22" t="s">
        <v>10</v>
      </c>
      <c r="Q23" s="62"/>
    </row>
    <row r="24" spans="2:17" s="7" customFormat="1" ht="11.25" customHeight="1" x14ac:dyDescent="0.15">
      <c r="B24" s="60"/>
      <c r="C24" s="21"/>
      <c r="D24" s="55" t="s">
        <v>75</v>
      </c>
      <c r="E24" s="52"/>
      <c r="F24" s="47"/>
      <c r="G24" s="21"/>
      <c r="H24" s="24"/>
      <c r="I24" s="53"/>
      <c r="J24" s="23"/>
      <c r="K24" s="22"/>
      <c r="L24" s="53"/>
      <c r="M24" s="22"/>
      <c r="N24" s="22"/>
      <c r="O24" s="55"/>
      <c r="P24" s="22"/>
      <c r="Q24" s="62"/>
    </row>
    <row r="25" spans="2:17" s="7" customFormat="1" ht="11.25" customHeight="1" x14ac:dyDescent="0.15">
      <c r="B25" s="60"/>
      <c r="C25" s="21"/>
      <c r="D25" s="55"/>
      <c r="E25" s="52"/>
      <c r="F25" s="47">
        <f>ROUNDDOWN(I25*L25*O25,0)</f>
        <v>0</v>
      </c>
      <c r="G25" s="21"/>
      <c r="H25" s="24" t="s">
        <v>0</v>
      </c>
      <c r="I25" s="53"/>
      <c r="J25" s="23" t="s">
        <v>8</v>
      </c>
      <c r="K25" s="22" t="s">
        <v>1</v>
      </c>
      <c r="L25" s="53"/>
      <c r="M25" s="22" t="s">
        <v>9</v>
      </c>
      <c r="N25" s="22" t="s">
        <v>1</v>
      </c>
      <c r="O25" s="55"/>
      <c r="P25" s="22" t="s">
        <v>10</v>
      </c>
      <c r="Q25" s="62"/>
    </row>
    <row r="26" spans="2:17" s="7" customFormat="1" ht="11.25" customHeight="1" x14ac:dyDescent="0.15">
      <c r="B26" s="60"/>
      <c r="C26" s="21"/>
      <c r="D26" s="55"/>
      <c r="E26" s="55"/>
      <c r="F26" s="47">
        <f>ROUNDDOWN(I26*L26*O26,0)</f>
        <v>0</v>
      </c>
      <c r="G26" s="41"/>
      <c r="H26" s="24" t="s">
        <v>0</v>
      </c>
      <c r="I26" s="53"/>
      <c r="J26" s="23" t="s">
        <v>8</v>
      </c>
      <c r="K26" s="22" t="s">
        <v>1</v>
      </c>
      <c r="L26" s="53"/>
      <c r="M26" s="22" t="s">
        <v>9</v>
      </c>
      <c r="N26" s="22" t="s">
        <v>1</v>
      </c>
      <c r="O26" s="53"/>
      <c r="P26" s="22" t="s">
        <v>10</v>
      </c>
      <c r="Q26" s="62"/>
    </row>
    <row r="27" spans="2:17" s="7" customFormat="1" ht="11.25" customHeight="1" x14ac:dyDescent="0.15">
      <c r="B27" s="60"/>
      <c r="C27" s="21"/>
      <c r="D27" s="55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7"/>
    </row>
    <row r="28" spans="2:17" s="7" customFormat="1" ht="11.25" customHeight="1" x14ac:dyDescent="0.15">
      <c r="B28" s="60"/>
      <c r="C28" s="92" t="s">
        <v>59</v>
      </c>
      <c r="D28" s="96"/>
      <c r="E28" s="94"/>
      <c r="F28" s="95">
        <f>SUM(F29:F35)</f>
        <v>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7" customFormat="1" ht="11.25" customHeight="1" x14ac:dyDescent="0.15">
      <c r="B29" s="60"/>
      <c r="C29" s="21"/>
      <c r="D29" s="55" t="s">
        <v>72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2"/>
    </row>
    <row r="30" spans="2:17" s="7" customFormat="1" ht="11.25" customHeight="1" x14ac:dyDescent="0.15">
      <c r="B30" s="60"/>
      <c r="C30" s="21"/>
      <c r="D30" s="55"/>
      <c r="E30" s="55"/>
      <c r="F30" s="47">
        <f>ROUNDDOWN(I30*L30,0)</f>
        <v>0</v>
      </c>
      <c r="G30" s="41"/>
      <c r="H30" s="24" t="s">
        <v>0</v>
      </c>
      <c r="I30" s="53"/>
      <c r="J30" s="23" t="s">
        <v>8</v>
      </c>
      <c r="K30" s="22" t="s">
        <v>1</v>
      </c>
      <c r="L30" s="53"/>
      <c r="M30" s="22" t="s">
        <v>10</v>
      </c>
      <c r="N30" s="22"/>
      <c r="O30" s="23"/>
      <c r="P30" s="22"/>
      <c r="Q30" s="62"/>
    </row>
    <row r="31" spans="2:17" s="7" customFormat="1" ht="11.25" customHeight="1" x14ac:dyDescent="0.15">
      <c r="B31" s="60"/>
      <c r="C31" s="21"/>
      <c r="D31" s="55"/>
      <c r="E31" s="55"/>
      <c r="F31" s="47">
        <f>ROUNDDOWN(I31*L31,0)</f>
        <v>0</v>
      </c>
      <c r="G31" s="41"/>
      <c r="H31" s="24" t="s">
        <v>0</v>
      </c>
      <c r="I31" s="53"/>
      <c r="J31" s="23" t="s">
        <v>8</v>
      </c>
      <c r="K31" s="22" t="s">
        <v>1</v>
      </c>
      <c r="L31" s="53"/>
      <c r="M31" s="22" t="s">
        <v>10</v>
      </c>
      <c r="N31" s="22"/>
      <c r="O31" s="23"/>
      <c r="P31" s="22"/>
      <c r="Q31" s="62"/>
    </row>
    <row r="32" spans="2:17" s="7" customFormat="1" ht="11.25" customHeight="1" x14ac:dyDescent="0.15">
      <c r="B32" s="60"/>
      <c r="C32" s="21"/>
      <c r="D32" s="55" t="s">
        <v>73</v>
      </c>
      <c r="E32" s="55"/>
      <c r="F32" s="47"/>
      <c r="G32" s="41"/>
      <c r="H32" s="24"/>
      <c r="I32" s="53"/>
      <c r="J32" s="23"/>
      <c r="K32" s="22"/>
      <c r="L32" s="53"/>
      <c r="M32" s="22"/>
      <c r="N32" s="22"/>
      <c r="O32" s="23"/>
      <c r="P32" s="22"/>
      <c r="Q32" s="62"/>
    </row>
    <row r="33" spans="2:17" s="7" customFormat="1" ht="11.25" customHeight="1" x14ac:dyDescent="0.15">
      <c r="B33" s="60"/>
      <c r="C33" s="21"/>
      <c r="D33" s="55"/>
      <c r="E33" s="52"/>
      <c r="F33" s="47">
        <f>ROUNDDOWN(I33*L33*O33,0)</f>
        <v>0</v>
      </c>
      <c r="G33" s="21"/>
      <c r="H33" s="24" t="s">
        <v>0</v>
      </c>
      <c r="I33" s="53"/>
      <c r="J33" s="23" t="s">
        <v>8</v>
      </c>
      <c r="K33" s="22" t="s">
        <v>1</v>
      </c>
      <c r="L33" s="53"/>
      <c r="M33" s="22" t="s">
        <v>9</v>
      </c>
      <c r="N33" s="22" t="s">
        <v>1</v>
      </c>
      <c r="O33" s="55"/>
      <c r="P33" s="22" t="s">
        <v>10</v>
      </c>
      <c r="Q33" s="62"/>
    </row>
    <row r="34" spans="2:17" s="7" customFormat="1" ht="11.25" customHeight="1" x14ac:dyDescent="0.15">
      <c r="B34" s="60"/>
      <c r="C34" s="21"/>
      <c r="D34" s="55"/>
      <c r="E34" s="55"/>
      <c r="F34" s="47">
        <f>ROUNDDOWN(I34*L34*O34,0)</f>
        <v>0</v>
      </c>
      <c r="G34" s="41"/>
      <c r="H34" s="24" t="s">
        <v>0</v>
      </c>
      <c r="I34" s="53"/>
      <c r="J34" s="23" t="s">
        <v>8</v>
      </c>
      <c r="K34" s="22" t="s">
        <v>1</v>
      </c>
      <c r="L34" s="53"/>
      <c r="M34" s="22" t="s">
        <v>9</v>
      </c>
      <c r="N34" s="22" t="s">
        <v>1</v>
      </c>
      <c r="O34" s="53"/>
      <c r="P34" s="22" t="s">
        <v>10</v>
      </c>
      <c r="Q34" s="62"/>
    </row>
    <row r="35" spans="2:17" s="7" customFormat="1" ht="11.25" customHeight="1" x14ac:dyDescent="0.15">
      <c r="B35" s="60"/>
      <c r="C35" s="21"/>
      <c r="D35" s="55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7" customFormat="1" ht="11.25" customHeight="1" x14ac:dyDescent="0.15">
      <c r="B36" s="60"/>
      <c r="C36" s="92" t="s">
        <v>4</v>
      </c>
      <c r="D36" s="96"/>
      <c r="E36" s="94"/>
      <c r="F36" s="95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7" customFormat="1" ht="11.25" customHeight="1" x14ac:dyDescent="0.15">
      <c r="B37" s="60"/>
      <c r="C37" s="28"/>
      <c r="D37" s="80" t="s">
        <v>76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7" customFormat="1" ht="11.25" customHeight="1" x14ac:dyDescent="0.15">
      <c r="B38" s="60"/>
      <c r="C38" s="21"/>
      <c r="D38" s="55"/>
      <c r="E38" s="55"/>
      <c r="F38" s="47">
        <f>ROUNDDOWN(I38*L38*O38,0)</f>
        <v>0</v>
      </c>
      <c r="G38" s="41"/>
      <c r="H38" s="24" t="s">
        <v>0</v>
      </c>
      <c r="I38" s="53"/>
      <c r="J38" s="23" t="s">
        <v>8</v>
      </c>
      <c r="K38" s="22" t="s">
        <v>1</v>
      </c>
      <c r="L38" s="53"/>
      <c r="M38" s="22" t="s">
        <v>9</v>
      </c>
      <c r="N38" s="22" t="s">
        <v>1</v>
      </c>
      <c r="O38" s="53"/>
      <c r="P38" s="22" t="s">
        <v>10</v>
      </c>
      <c r="Q38" s="62"/>
    </row>
    <row r="39" spans="2:17" s="7" customFormat="1" ht="11.25" customHeight="1" x14ac:dyDescent="0.15">
      <c r="B39" s="60"/>
      <c r="C39" s="21"/>
      <c r="D39" s="55"/>
      <c r="E39" s="55"/>
      <c r="F39" s="47">
        <f>ROUNDDOWN(I39*L39*O39,0)</f>
        <v>0</v>
      </c>
      <c r="G39" s="41"/>
      <c r="H39" s="24" t="s">
        <v>0</v>
      </c>
      <c r="I39" s="53"/>
      <c r="J39" s="23" t="s">
        <v>8</v>
      </c>
      <c r="K39" s="22" t="s">
        <v>1</v>
      </c>
      <c r="L39" s="53"/>
      <c r="M39" s="22" t="s">
        <v>9</v>
      </c>
      <c r="N39" s="22" t="s">
        <v>1</v>
      </c>
      <c r="O39" s="53"/>
      <c r="P39" s="22" t="s">
        <v>10</v>
      </c>
      <c r="Q39" s="62"/>
    </row>
    <row r="40" spans="2:17" s="7" customFormat="1" ht="11.25" customHeight="1" x14ac:dyDescent="0.15">
      <c r="B40" s="60"/>
      <c r="C40" s="25"/>
      <c r="D40" s="97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6"/>
      <c r="E41" s="94"/>
      <c r="F41" s="95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1"/>
      <c r="D42" s="55" t="s">
        <v>77</v>
      </c>
      <c r="E42" s="55"/>
      <c r="F42" s="47">
        <f>ROUNDDOWN(I42*L42,0)</f>
        <v>0</v>
      </c>
      <c r="G42" s="41"/>
      <c r="H42" s="24" t="s">
        <v>0</v>
      </c>
      <c r="I42" s="53"/>
      <c r="J42" s="23" t="s">
        <v>8</v>
      </c>
      <c r="K42" s="22" t="s">
        <v>1</v>
      </c>
      <c r="L42" s="53"/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97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68"/>
    </row>
    <row r="44" spans="2:17" s="7" customFormat="1" ht="11.25" customHeight="1" x14ac:dyDescent="0.15">
      <c r="B44" s="60"/>
      <c r="C44" s="92" t="s">
        <v>58</v>
      </c>
      <c r="D44" s="96"/>
      <c r="E44" s="94"/>
      <c r="F44" s="95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78</v>
      </c>
      <c r="E45" s="36"/>
      <c r="F45" s="47">
        <f>ROUNDDOWN(I45*L45,0)</f>
        <v>0</v>
      </c>
      <c r="G45" s="41"/>
      <c r="H45" s="24" t="s">
        <v>0</v>
      </c>
      <c r="I45" s="53"/>
      <c r="J45" s="23" t="s">
        <v>8</v>
      </c>
      <c r="K45" s="22" t="s">
        <v>1</v>
      </c>
      <c r="L45" s="53"/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97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6"/>
      <c r="E47" s="94"/>
      <c r="F47" s="95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65"/>
    </row>
    <row r="48" spans="2:17" s="7" customFormat="1" ht="11.25" customHeight="1" x14ac:dyDescent="0.15">
      <c r="B48" s="60"/>
      <c r="C48" s="21"/>
      <c r="D48" s="55" t="s">
        <v>79</v>
      </c>
      <c r="E48" s="34"/>
      <c r="F48" s="47">
        <f>ROUNDDOWN(I48*L48,0)</f>
        <v>0</v>
      </c>
      <c r="G48" s="41"/>
      <c r="H48" s="24" t="s">
        <v>0</v>
      </c>
      <c r="I48" s="53"/>
      <c r="J48" s="23" t="s">
        <v>8</v>
      </c>
      <c r="K48" s="22" t="s">
        <v>1</v>
      </c>
      <c r="L48" s="53"/>
      <c r="M48" s="22" t="s">
        <v>50</v>
      </c>
      <c r="N48" s="22"/>
      <c r="O48" s="23"/>
      <c r="P48" s="22"/>
      <c r="Q48" s="69"/>
    </row>
    <row r="49" spans="2:17" s="7" customFormat="1" ht="11.25" customHeight="1" x14ac:dyDescent="0.15">
      <c r="B49" s="60"/>
      <c r="C49" s="21"/>
      <c r="D49" s="55"/>
      <c r="E49" s="34"/>
      <c r="F49" s="47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7" customFormat="1" ht="11.25" customHeight="1" x14ac:dyDescent="0.15">
      <c r="B50" s="60"/>
      <c r="C50" s="92" t="s">
        <v>5</v>
      </c>
      <c r="D50" s="96"/>
      <c r="E50" s="94"/>
      <c r="F50" s="95">
        <f>SUM(F51:F53)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7" customFormat="1" ht="11.25" customHeight="1" x14ac:dyDescent="0.15">
      <c r="B51" s="60"/>
      <c r="C51" s="21"/>
      <c r="D51" s="55"/>
      <c r="E51" s="34"/>
      <c r="F51" s="47"/>
      <c r="G51" s="41"/>
      <c r="H51" s="56"/>
      <c r="I51" s="53"/>
      <c r="J51" s="23"/>
      <c r="K51" s="22"/>
      <c r="L51" s="23"/>
      <c r="M51" s="22"/>
      <c r="N51" s="22"/>
      <c r="O51" s="23"/>
      <c r="P51" s="22"/>
      <c r="Q51" s="69"/>
    </row>
    <row r="52" spans="2:17" s="7" customFormat="1" ht="11.25" customHeight="1" x14ac:dyDescent="0.15">
      <c r="B52" s="60"/>
      <c r="C52" s="21"/>
      <c r="D52" s="55"/>
      <c r="E52" s="34"/>
      <c r="F52" s="47"/>
      <c r="G52" s="41"/>
      <c r="H52" s="56"/>
      <c r="I52" s="53"/>
      <c r="J52" s="23"/>
      <c r="K52" s="22"/>
      <c r="L52" s="23"/>
      <c r="M52" s="22"/>
      <c r="N52" s="22"/>
      <c r="O52" s="23"/>
      <c r="P52" s="22"/>
      <c r="Q52" s="69"/>
    </row>
    <row r="53" spans="2:17" s="7" customFormat="1" ht="11.25" customHeight="1" x14ac:dyDescent="0.15">
      <c r="B53" s="60"/>
      <c r="C53" s="21"/>
      <c r="D53" s="55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7" customFormat="1" ht="11.25" customHeight="1" x14ac:dyDescent="0.15">
      <c r="B54" s="60"/>
      <c r="C54" s="92" t="s">
        <v>6</v>
      </c>
      <c r="D54" s="96"/>
      <c r="E54" s="94"/>
      <c r="F54" s="95">
        <f>SUM(F55:F58)</f>
        <v>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7" customFormat="1" ht="11.25" customHeight="1" x14ac:dyDescent="0.15">
      <c r="B55" s="60"/>
      <c r="C55" s="21"/>
      <c r="D55" s="55"/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/>
      <c r="F56" s="47">
        <f>ROUNDDOWN(I56*L56*O56,0)</f>
        <v>0</v>
      </c>
      <c r="G56" s="41"/>
      <c r="H56" s="24" t="s">
        <v>0</v>
      </c>
      <c r="I56" s="53"/>
      <c r="J56" s="23" t="s">
        <v>8</v>
      </c>
      <c r="K56" s="22" t="s">
        <v>1</v>
      </c>
      <c r="L56" s="53"/>
      <c r="M56" s="22" t="s">
        <v>64</v>
      </c>
      <c r="N56" s="22" t="s">
        <v>1</v>
      </c>
      <c r="O56" s="53"/>
      <c r="P56" s="22" t="s">
        <v>10</v>
      </c>
      <c r="Q56" s="69"/>
    </row>
    <row r="57" spans="2:17" s="7" customFormat="1" ht="11.25" customHeight="1" x14ac:dyDescent="0.15">
      <c r="B57" s="60"/>
      <c r="C57" s="21"/>
      <c r="D57" s="55"/>
      <c r="E57" s="55"/>
      <c r="F57" s="47">
        <f>ROUNDDOWN(I57*L57,0)</f>
        <v>0</v>
      </c>
      <c r="G57" s="41"/>
      <c r="H57" s="24" t="s">
        <v>0</v>
      </c>
      <c r="I57" s="53"/>
      <c r="J57" s="23" t="s">
        <v>8</v>
      </c>
      <c r="K57" s="22" t="s">
        <v>1</v>
      </c>
      <c r="L57" s="53"/>
      <c r="M57" s="22" t="s">
        <v>64</v>
      </c>
      <c r="N57" s="22"/>
      <c r="O57" s="53"/>
      <c r="P57" s="22"/>
      <c r="Q57" s="69"/>
    </row>
    <row r="58" spans="2:17" s="7" customFormat="1" ht="11.25" customHeight="1" x14ac:dyDescent="0.15">
      <c r="B58" s="60"/>
      <c r="C58" s="21"/>
      <c r="D58" s="55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7" customFormat="1" ht="11.25" customHeight="1" x14ac:dyDescent="0.15">
      <c r="B59" s="60"/>
      <c r="C59" s="92" t="s">
        <v>34</v>
      </c>
      <c r="D59" s="96"/>
      <c r="E59" s="94"/>
      <c r="F59" s="95">
        <f>SUM(F60:F61)</f>
        <v>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/>
      <c r="E60" s="34"/>
      <c r="F60" s="47">
        <f>ROUNDDOWN(I60*L60,0)</f>
        <v>0</v>
      </c>
      <c r="G60" s="41"/>
      <c r="H60" s="24" t="s">
        <v>0</v>
      </c>
      <c r="I60" s="53"/>
      <c r="J60" s="23" t="s">
        <v>8</v>
      </c>
      <c r="K60" s="22" t="s">
        <v>1</v>
      </c>
      <c r="L60" s="53"/>
      <c r="M60" s="22" t="s">
        <v>2</v>
      </c>
      <c r="N60" s="22"/>
      <c r="O60" s="23"/>
      <c r="P60" s="22"/>
      <c r="Q60" s="62"/>
    </row>
    <row r="61" spans="2:17" s="7" customFormat="1" ht="11.25" customHeight="1" x14ac:dyDescent="0.15">
      <c r="B61" s="60"/>
      <c r="C61" s="21"/>
      <c r="D61" s="55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7" customFormat="1" ht="11.25" customHeight="1" x14ac:dyDescent="0.15">
      <c r="B62" s="60"/>
      <c r="C62" s="92" t="s">
        <v>7</v>
      </c>
      <c r="D62" s="96"/>
      <c r="E62" s="94"/>
      <c r="F62" s="95">
        <f>SUM(F63:F64)</f>
        <v>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7" customFormat="1" ht="11.25" customHeight="1" x14ac:dyDescent="0.15">
      <c r="B63" s="60"/>
      <c r="C63" s="21"/>
      <c r="D63" s="55"/>
      <c r="E63" s="34"/>
      <c r="F63" s="47"/>
      <c r="G63" s="41"/>
      <c r="H63" s="55"/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3"/>
      <c r="C64" s="25"/>
      <c r="D64" s="97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0"/>
    </row>
    <row r="65" spans="2:17" s="7" customFormat="1" ht="11.25" customHeight="1" x14ac:dyDescent="0.15">
      <c r="B65" s="58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5"/>
    </row>
    <row r="66" spans="2:17" ht="11.25" customHeight="1" x14ac:dyDescent="0.15">
      <c r="B66" s="98" t="s">
        <v>54</v>
      </c>
      <c r="C66" s="13"/>
      <c r="D66" s="14"/>
      <c r="E66" s="32"/>
      <c r="F66" s="46">
        <f>SUM(F67:F70)</f>
        <v>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1"/>
    </row>
    <row r="67" spans="2:17" s="7" customFormat="1" ht="11.25" customHeight="1" x14ac:dyDescent="0.15">
      <c r="B67" s="98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2"/>
    </row>
    <row r="68" spans="2:17" s="7" customFormat="1" ht="11.25" customHeight="1" x14ac:dyDescent="0.15">
      <c r="B68" s="98"/>
      <c r="C68" s="21"/>
      <c r="D68" s="22"/>
      <c r="E68" s="55"/>
      <c r="F68" s="47"/>
      <c r="G68" s="41"/>
      <c r="H68" s="55"/>
      <c r="I68" s="23"/>
      <c r="J68" s="23"/>
      <c r="K68" s="22"/>
      <c r="L68" s="23"/>
      <c r="M68" s="22"/>
      <c r="N68" s="22"/>
      <c r="O68" s="23"/>
      <c r="P68" s="22"/>
      <c r="Q68" s="69"/>
    </row>
    <row r="69" spans="2:17" s="7" customFormat="1" ht="11.25" customHeight="1" x14ac:dyDescent="0.15">
      <c r="B69" s="60"/>
      <c r="C69" s="21"/>
      <c r="D69" s="22"/>
      <c r="E69" s="55"/>
      <c r="F69" s="47"/>
      <c r="G69" s="41"/>
      <c r="H69" s="55"/>
      <c r="I69" s="23"/>
      <c r="J69" s="23"/>
      <c r="K69" s="22"/>
      <c r="L69" s="23"/>
      <c r="M69" s="22"/>
      <c r="N69" s="22"/>
      <c r="O69" s="23"/>
      <c r="P69" s="22"/>
      <c r="Q69" s="69"/>
    </row>
    <row r="70" spans="2:17" s="7" customFormat="1" ht="11.25" customHeight="1" x14ac:dyDescent="0.15">
      <c r="B70" s="63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8"/>
    </row>
    <row r="71" spans="2:17" ht="30.75" customHeight="1" thickBot="1" x14ac:dyDescent="0.2">
      <c r="B71" s="81" t="s">
        <v>62</v>
      </c>
      <c r="C71" s="82"/>
      <c r="D71" s="82"/>
      <c r="E71" s="83"/>
      <c r="F71" s="84">
        <f>F9+F18+F66</f>
        <v>0</v>
      </c>
      <c r="G71" s="85"/>
      <c r="H71" s="86" t="s">
        <v>55</v>
      </c>
      <c r="I71" s="87"/>
      <c r="J71" s="87"/>
      <c r="K71" s="82"/>
      <c r="L71" s="87"/>
      <c r="M71" s="82"/>
      <c r="N71" s="82"/>
      <c r="O71" s="87"/>
      <c r="P71" s="82"/>
      <c r="Q71" s="88"/>
    </row>
  </sheetData>
  <mergeCells count="7">
    <mergeCell ref="B66:B68"/>
    <mergeCell ref="B2:Q2"/>
    <mergeCell ref="B3:Q3"/>
    <mergeCell ref="G7:Q7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3"/>
  <sheetViews>
    <sheetView zoomScaleNormal="100" workbookViewId="0">
      <selection activeCell="B3" sqref="B3:Q3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 t="s">
        <v>43</v>
      </c>
    </row>
    <row r="2" spans="2:17" ht="33" customHeight="1" x14ac:dyDescent="0.15">
      <c r="B2" s="99" t="s">
        <v>83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7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63</v>
      </c>
      <c r="C5" s="109"/>
      <c r="D5" s="110"/>
      <c r="E5" s="114" t="s">
        <v>65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2:17" ht="7.5" customHeight="1" thickBot="1" x14ac:dyDescent="0.2">
      <c r="Q6" s="1"/>
    </row>
    <row r="7" spans="2:17" s="8" customFormat="1" ht="11.25" customHeight="1" x14ac:dyDescent="0.15">
      <c r="B7" s="105" t="s">
        <v>60</v>
      </c>
      <c r="C7" s="106"/>
      <c r="D7" s="107"/>
      <c r="E7" s="89" t="s">
        <v>61</v>
      </c>
      <c r="F7" s="57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52</v>
      </c>
      <c r="C9" s="13"/>
      <c r="D9" s="14"/>
      <c r="E9" s="32"/>
      <c r="F9" s="46">
        <f>SUM(F11:F16)</f>
        <v>2870000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6" customFormat="1" ht="11.25" customHeight="1" x14ac:dyDescent="0.15">
      <c r="B11" s="60"/>
      <c r="C11" s="21"/>
      <c r="D11" s="22"/>
      <c r="E11" s="52" t="s">
        <v>46</v>
      </c>
      <c r="F11" s="47">
        <f>ROUNDDOWN(I11*L11,0)</f>
        <v>70000</v>
      </c>
      <c r="G11" s="41"/>
      <c r="H11" s="24" t="s">
        <v>0</v>
      </c>
      <c r="I11" s="53">
        <v>7000</v>
      </c>
      <c r="J11" s="23" t="s">
        <v>8</v>
      </c>
      <c r="K11" s="22" t="s">
        <v>1</v>
      </c>
      <c r="L11" s="54">
        <v>10</v>
      </c>
      <c r="M11" s="22" t="s">
        <v>2</v>
      </c>
      <c r="N11" s="22"/>
      <c r="O11" s="23"/>
      <c r="P11" s="22"/>
      <c r="Q11" s="62"/>
    </row>
    <row r="12" spans="2:17" s="6" customFormat="1" ht="11.25" customHeight="1" x14ac:dyDescent="0.15">
      <c r="B12" s="60"/>
      <c r="C12" s="21"/>
      <c r="D12" s="22"/>
      <c r="E12" s="52" t="s">
        <v>45</v>
      </c>
      <c r="F12" s="47">
        <f t="shared" ref="F12:F15" si="0">ROUNDDOWN(I12*L12,0)</f>
        <v>600000</v>
      </c>
      <c r="G12" s="41"/>
      <c r="H12" s="24" t="s">
        <v>0</v>
      </c>
      <c r="I12" s="53">
        <v>6000</v>
      </c>
      <c r="J12" s="23" t="s">
        <v>8</v>
      </c>
      <c r="K12" s="22" t="s">
        <v>1</v>
      </c>
      <c r="L12" s="54">
        <v>100</v>
      </c>
      <c r="M12" s="22" t="s">
        <v>2</v>
      </c>
      <c r="N12" s="22"/>
      <c r="O12" s="23"/>
      <c r="P12" s="22"/>
      <c r="Q12" s="62"/>
    </row>
    <row r="13" spans="2:17" s="6" customFormat="1" ht="11.25" customHeight="1" x14ac:dyDescent="0.15">
      <c r="B13" s="60"/>
      <c r="C13" s="21"/>
      <c r="D13" s="22"/>
      <c r="E13" s="52" t="s">
        <v>17</v>
      </c>
      <c r="F13" s="47">
        <f t="shared" si="0"/>
        <v>1000000</v>
      </c>
      <c r="G13" s="41"/>
      <c r="H13" s="24" t="s">
        <v>0</v>
      </c>
      <c r="I13" s="53">
        <v>5000</v>
      </c>
      <c r="J13" s="23" t="s">
        <v>8</v>
      </c>
      <c r="K13" s="22" t="s">
        <v>1</v>
      </c>
      <c r="L13" s="54">
        <v>200</v>
      </c>
      <c r="M13" s="22" t="s">
        <v>2</v>
      </c>
      <c r="N13" s="22"/>
      <c r="O13" s="23"/>
      <c r="P13" s="22"/>
      <c r="Q13" s="62"/>
    </row>
    <row r="14" spans="2:17" s="6" customFormat="1" ht="11.25" customHeight="1" x14ac:dyDescent="0.15">
      <c r="B14" s="60"/>
      <c r="C14" s="21"/>
      <c r="D14" s="22"/>
      <c r="E14" s="52" t="s">
        <v>18</v>
      </c>
      <c r="F14" s="47">
        <f t="shared" si="0"/>
        <v>900000</v>
      </c>
      <c r="G14" s="41"/>
      <c r="H14" s="24" t="s">
        <v>0</v>
      </c>
      <c r="I14" s="53">
        <v>4500</v>
      </c>
      <c r="J14" s="23" t="s">
        <v>8</v>
      </c>
      <c r="K14" s="22" t="s">
        <v>1</v>
      </c>
      <c r="L14" s="54">
        <v>200</v>
      </c>
      <c r="M14" s="22" t="s">
        <v>2</v>
      </c>
      <c r="N14" s="22"/>
      <c r="O14" s="23"/>
      <c r="P14" s="22"/>
      <c r="Q14" s="62"/>
    </row>
    <row r="15" spans="2:17" s="6" customFormat="1" ht="11.25" customHeight="1" x14ac:dyDescent="0.15">
      <c r="B15" s="60"/>
      <c r="C15" s="21"/>
      <c r="D15" s="22"/>
      <c r="E15" s="52" t="s">
        <v>19</v>
      </c>
      <c r="F15" s="47">
        <f t="shared" si="0"/>
        <v>300000</v>
      </c>
      <c r="G15" s="41"/>
      <c r="H15" s="24" t="s">
        <v>0</v>
      </c>
      <c r="I15" s="53">
        <v>3000</v>
      </c>
      <c r="J15" s="23" t="s">
        <v>8</v>
      </c>
      <c r="K15" s="22" t="s">
        <v>1</v>
      </c>
      <c r="L15" s="54">
        <v>100</v>
      </c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53</v>
      </c>
      <c r="C18" s="13"/>
      <c r="D18" s="14"/>
      <c r="E18" s="32"/>
      <c r="F18" s="46">
        <f>F20+F27+F36+F41+F44+F47+F50+F54+F59+F62</f>
        <v>5398526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6" customFormat="1" ht="11.25" customHeight="1" x14ac:dyDescent="0.15">
      <c r="B20" s="60"/>
      <c r="C20" s="92" t="s">
        <v>3</v>
      </c>
      <c r="D20" s="93"/>
      <c r="E20" s="94"/>
      <c r="F20" s="95">
        <f>SUM(F21:F26)</f>
        <v>268526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6" customFormat="1" ht="11.25" customHeight="1" x14ac:dyDescent="0.15">
      <c r="B21" s="60"/>
      <c r="C21" s="21"/>
      <c r="D21" s="52" t="s">
        <v>11</v>
      </c>
      <c r="E21" s="22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6" customFormat="1" ht="11.25" customHeight="1" x14ac:dyDescent="0.15">
      <c r="B22" s="60"/>
      <c r="C22" s="21"/>
      <c r="D22" s="55"/>
      <c r="E22" s="55" t="s">
        <v>21</v>
      </c>
      <c r="F22" s="47">
        <f>ROUNDDOWN(I22*L22*O22,0)</f>
        <v>185190</v>
      </c>
      <c r="G22" s="21"/>
      <c r="H22" s="24" t="s">
        <v>0</v>
      </c>
      <c r="I22" s="53">
        <v>18519</v>
      </c>
      <c r="J22" s="23" t="s">
        <v>8</v>
      </c>
      <c r="K22" s="22" t="s">
        <v>1</v>
      </c>
      <c r="L22" s="53">
        <v>2</v>
      </c>
      <c r="M22" s="22" t="s">
        <v>9</v>
      </c>
      <c r="N22" s="22" t="s">
        <v>1</v>
      </c>
      <c r="O22" s="55">
        <v>5</v>
      </c>
      <c r="P22" s="22" t="s">
        <v>10</v>
      </c>
      <c r="Q22" s="62"/>
    </row>
    <row r="23" spans="2:17" s="6" customFormat="1" ht="11.25" customHeight="1" x14ac:dyDescent="0.15">
      <c r="B23" s="60"/>
      <c r="C23" s="21"/>
      <c r="D23" s="55"/>
      <c r="E23" s="55" t="s">
        <v>22</v>
      </c>
      <c r="F23" s="47">
        <f>ROUNDDOWN(I23*L23*O23,0)</f>
        <v>55556</v>
      </c>
      <c r="G23" s="21"/>
      <c r="H23" s="24" t="s">
        <v>0</v>
      </c>
      <c r="I23" s="53">
        <v>27778</v>
      </c>
      <c r="J23" s="23" t="s">
        <v>8</v>
      </c>
      <c r="K23" s="22" t="s">
        <v>1</v>
      </c>
      <c r="L23" s="53">
        <v>1</v>
      </c>
      <c r="M23" s="22" t="s">
        <v>9</v>
      </c>
      <c r="N23" s="22" t="s">
        <v>1</v>
      </c>
      <c r="O23" s="55">
        <v>2</v>
      </c>
      <c r="P23" s="22" t="s">
        <v>10</v>
      </c>
      <c r="Q23" s="62"/>
    </row>
    <row r="24" spans="2:17" s="6" customFormat="1" ht="11.25" customHeight="1" x14ac:dyDescent="0.15">
      <c r="B24" s="60"/>
      <c r="C24" s="21"/>
      <c r="D24" s="52" t="s">
        <v>12</v>
      </c>
      <c r="E24" s="22"/>
      <c r="F24" s="47"/>
      <c r="G24" s="41"/>
      <c r="H24" s="22"/>
      <c r="I24" s="55"/>
      <c r="J24" s="22"/>
      <c r="K24" s="22"/>
      <c r="L24" s="55"/>
      <c r="M24" s="22"/>
      <c r="N24" s="22"/>
      <c r="O24" s="55"/>
      <c r="P24" s="22"/>
      <c r="Q24" s="66"/>
    </row>
    <row r="25" spans="2:17" s="6" customFormat="1" ht="11.25" customHeight="1" x14ac:dyDescent="0.15">
      <c r="B25" s="60"/>
      <c r="C25" s="21"/>
      <c r="D25" s="22"/>
      <c r="E25" s="55" t="s">
        <v>20</v>
      </c>
      <c r="F25" s="47">
        <f>ROUNDDOWN(I25*L25*O25,0)</f>
        <v>27780</v>
      </c>
      <c r="G25" s="41"/>
      <c r="H25" s="24" t="s">
        <v>0</v>
      </c>
      <c r="I25" s="53">
        <v>9260</v>
      </c>
      <c r="J25" s="23" t="s">
        <v>8</v>
      </c>
      <c r="K25" s="22" t="s">
        <v>1</v>
      </c>
      <c r="L25" s="53">
        <v>1</v>
      </c>
      <c r="M25" s="22" t="s">
        <v>9</v>
      </c>
      <c r="N25" s="22" t="s">
        <v>1</v>
      </c>
      <c r="O25" s="53">
        <v>3</v>
      </c>
      <c r="P25" s="22" t="s">
        <v>10</v>
      </c>
      <c r="Q25" s="62"/>
    </row>
    <row r="26" spans="2:17" s="6" customFormat="1" ht="11.25" customHeight="1" x14ac:dyDescent="0.15">
      <c r="B26" s="60"/>
      <c r="C26" s="21"/>
      <c r="D26" s="22"/>
      <c r="E26" s="34"/>
      <c r="F26" s="47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67"/>
    </row>
    <row r="27" spans="2:17" s="6" customFormat="1" ht="11.25" customHeight="1" x14ac:dyDescent="0.15">
      <c r="B27" s="60"/>
      <c r="C27" s="92" t="s">
        <v>59</v>
      </c>
      <c r="D27" s="93"/>
      <c r="E27" s="94"/>
      <c r="F27" s="95">
        <f>SUM(F28:F35)</f>
        <v>839000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2"/>
    </row>
    <row r="28" spans="2:17" s="6" customFormat="1" ht="11.25" customHeight="1" x14ac:dyDescent="0.15">
      <c r="B28" s="60"/>
      <c r="C28" s="21"/>
      <c r="D28" s="55" t="s">
        <v>13</v>
      </c>
      <c r="E28" s="34"/>
      <c r="F28" s="47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6" customFormat="1" ht="11.25" customHeight="1" x14ac:dyDescent="0.15">
      <c r="B29" s="60"/>
      <c r="C29" s="21"/>
      <c r="D29" s="22"/>
      <c r="E29" s="55" t="s">
        <v>23</v>
      </c>
      <c r="F29" s="47">
        <f>ROUNDDOWN(I29*L29,0)</f>
        <v>300000</v>
      </c>
      <c r="G29" s="41"/>
      <c r="H29" s="24" t="s">
        <v>0</v>
      </c>
      <c r="I29" s="53">
        <v>100000</v>
      </c>
      <c r="J29" s="23" t="s">
        <v>8</v>
      </c>
      <c r="K29" s="22" t="s">
        <v>1</v>
      </c>
      <c r="L29" s="53">
        <v>3</v>
      </c>
      <c r="M29" s="22" t="s">
        <v>10</v>
      </c>
      <c r="N29" s="22"/>
      <c r="O29" s="23"/>
      <c r="P29" s="22"/>
      <c r="Q29" s="62"/>
    </row>
    <row r="30" spans="2:17" s="6" customFormat="1" ht="11.25" customHeight="1" x14ac:dyDescent="0.15">
      <c r="B30" s="60"/>
      <c r="C30" s="21"/>
      <c r="D30" s="22"/>
      <c r="E30" s="55" t="s">
        <v>24</v>
      </c>
      <c r="F30" s="47">
        <f>ROUNDDOWN(I30*L30,0)</f>
        <v>500000</v>
      </c>
      <c r="G30" s="41"/>
      <c r="H30" s="24" t="s">
        <v>0</v>
      </c>
      <c r="I30" s="53">
        <v>100000</v>
      </c>
      <c r="J30" s="23" t="s">
        <v>8</v>
      </c>
      <c r="K30" s="22" t="s">
        <v>1</v>
      </c>
      <c r="L30" s="53">
        <v>5</v>
      </c>
      <c r="M30" s="22" t="s">
        <v>10</v>
      </c>
      <c r="N30" s="22"/>
      <c r="O30" s="23"/>
      <c r="P30" s="22"/>
      <c r="Q30" s="62"/>
    </row>
    <row r="31" spans="2:17" s="6" customFormat="1" ht="11.25" customHeight="1" x14ac:dyDescent="0.15">
      <c r="B31" s="60"/>
      <c r="C31" s="21"/>
      <c r="D31" s="22"/>
      <c r="E31" s="34"/>
      <c r="F31" s="47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2"/>
    </row>
    <row r="32" spans="2:17" s="6" customFormat="1" ht="11.25" customHeight="1" x14ac:dyDescent="0.15">
      <c r="B32" s="60"/>
      <c r="C32" s="21"/>
      <c r="D32" s="55" t="s">
        <v>25</v>
      </c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2"/>
    </row>
    <row r="33" spans="2:17" s="6" customFormat="1" ht="11.25" customHeight="1" x14ac:dyDescent="0.15">
      <c r="B33" s="60"/>
      <c r="C33" s="21"/>
      <c r="D33" s="22"/>
      <c r="E33" s="55" t="s">
        <v>23</v>
      </c>
      <c r="F33" s="47">
        <f>ROUNDDOWN(I33*L33*O33,0)</f>
        <v>9000</v>
      </c>
      <c r="G33" s="41"/>
      <c r="H33" s="24" t="s">
        <v>0</v>
      </c>
      <c r="I33" s="53">
        <v>300</v>
      </c>
      <c r="J33" s="23" t="s">
        <v>8</v>
      </c>
      <c r="K33" s="22" t="s">
        <v>1</v>
      </c>
      <c r="L33" s="53">
        <v>10</v>
      </c>
      <c r="M33" s="22" t="s">
        <v>9</v>
      </c>
      <c r="N33" s="22" t="s">
        <v>1</v>
      </c>
      <c r="O33" s="53">
        <v>3</v>
      </c>
      <c r="P33" s="22" t="s">
        <v>10</v>
      </c>
      <c r="Q33" s="62"/>
    </row>
    <row r="34" spans="2:17" s="6" customFormat="1" ht="11.25" customHeight="1" x14ac:dyDescent="0.15">
      <c r="B34" s="60"/>
      <c r="C34" s="21"/>
      <c r="D34" s="22"/>
      <c r="E34" s="55" t="s">
        <v>24</v>
      </c>
      <c r="F34" s="47">
        <f>ROUNDDOWN(I34*L34*O34,0)</f>
        <v>30000</v>
      </c>
      <c r="G34" s="41"/>
      <c r="H34" s="24" t="s">
        <v>0</v>
      </c>
      <c r="I34" s="53">
        <v>300</v>
      </c>
      <c r="J34" s="23" t="s">
        <v>8</v>
      </c>
      <c r="K34" s="22" t="s">
        <v>1</v>
      </c>
      <c r="L34" s="53">
        <v>20</v>
      </c>
      <c r="M34" s="22" t="s">
        <v>9</v>
      </c>
      <c r="N34" s="22" t="s">
        <v>1</v>
      </c>
      <c r="O34" s="53">
        <v>5</v>
      </c>
      <c r="P34" s="22" t="s">
        <v>10</v>
      </c>
      <c r="Q34" s="62"/>
    </row>
    <row r="35" spans="2:17" s="6" customFormat="1" ht="11.25" customHeight="1" x14ac:dyDescent="0.15">
      <c r="B35" s="60"/>
      <c r="C35" s="21"/>
      <c r="D35" s="22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6" customFormat="1" ht="11.25" customHeight="1" x14ac:dyDescent="0.15">
      <c r="B36" s="60"/>
      <c r="C36" s="92" t="s">
        <v>4</v>
      </c>
      <c r="D36" s="93"/>
      <c r="E36" s="94"/>
      <c r="F36" s="95">
        <f>SUM(F37:F40)</f>
        <v>1300000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6" customFormat="1" ht="11.25" customHeight="1" x14ac:dyDescent="0.15">
      <c r="B37" s="60"/>
      <c r="C37" s="28"/>
      <c r="D37" s="29" t="s">
        <v>14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6" customFormat="1" ht="11.25" customHeight="1" x14ac:dyDescent="0.15">
      <c r="B38" s="60"/>
      <c r="C38" s="21"/>
      <c r="D38" s="22"/>
      <c r="E38" s="55" t="s">
        <v>23</v>
      </c>
      <c r="F38" s="47">
        <f>ROUNDDOWN(I38*L38*O38,0)</f>
        <v>300000</v>
      </c>
      <c r="G38" s="41"/>
      <c r="H38" s="24" t="s">
        <v>0</v>
      </c>
      <c r="I38" s="53">
        <v>20000</v>
      </c>
      <c r="J38" s="23" t="s">
        <v>8</v>
      </c>
      <c r="K38" s="22" t="s">
        <v>1</v>
      </c>
      <c r="L38" s="53">
        <v>5</v>
      </c>
      <c r="M38" s="22" t="s">
        <v>9</v>
      </c>
      <c r="N38" s="22" t="s">
        <v>1</v>
      </c>
      <c r="O38" s="53">
        <v>3</v>
      </c>
      <c r="P38" s="22" t="s">
        <v>10</v>
      </c>
      <c r="Q38" s="62"/>
    </row>
    <row r="39" spans="2:17" s="6" customFormat="1" ht="11.25" customHeight="1" x14ac:dyDescent="0.15">
      <c r="B39" s="60"/>
      <c r="C39" s="21"/>
      <c r="D39" s="22"/>
      <c r="E39" s="55" t="s">
        <v>24</v>
      </c>
      <c r="F39" s="47">
        <f>ROUNDDOWN(I39*L39*O39,0)</f>
        <v>1000000</v>
      </c>
      <c r="G39" s="41"/>
      <c r="H39" s="24" t="s">
        <v>0</v>
      </c>
      <c r="I39" s="53">
        <v>20000</v>
      </c>
      <c r="J39" s="23" t="s">
        <v>8</v>
      </c>
      <c r="K39" s="22" t="s">
        <v>1</v>
      </c>
      <c r="L39" s="53">
        <v>10</v>
      </c>
      <c r="M39" s="22" t="s">
        <v>9</v>
      </c>
      <c r="N39" s="22" t="s">
        <v>1</v>
      </c>
      <c r="O39" s="53">
        <v>5</v>
      </c>
      <c r="P39" s="22" t="s">
        <v>10</v>
      </c>
      <c r="Q39" s="62"/>
    </row>
    <row r="40" spans="2:17" s="7" customFormat="1" ht="11.25" customHeight="1" x14ac:dyDescent="0.15">
      <c r="B40" s="60"/>
      <c r="C40" s="25"/>
      <c r="D40" s="26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3"/>
      <c r="E41" s="94"/>
      <c r="F41" s="95">
        <f>SUM(F42:F43)</f>
        <v>400000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8"/>
      <c r="D42" s="55" t="s">
        <v>69</v>
      </c>
      <c r="E42" s="36"/>
      <c r="F42" s="47">
        <f>ROUNDDOWN(I42*L42,0)</f>
        <v>400000</v>
      </c>
      <c r="G42" s="41"/>
      <c r="H42" s="24" t="s">
        <v>70</v>
      </c>
      <c r="I42" s="53">
        <v>50000</v>
      </c>
      <c r="J42" s="23" t="s">
        <v>8</v>
      </c>
      <c r="K42" s="22" t="s">
        <v>71</v>
      </c>
      <c r="L42" s="53">
        <v>8</v>
      </c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26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2"/>
      <c r="Q43" s="62"/>
    </row>
    <row r="44" spans="2:17" s="7" customFormat="1" ht="11.25" customHeight="1" x14ac:dyDescent="0.15">
      <c r="B44" s="60"/>
      <c r="C44" s="92" t="s">
        <v>58</v>
      </c>
      <c r="D44" s="93"/>
      <c r="E44" s="94"/>
      <c r="F44" s="95">
        <f>SUM(F45:F46)</f>
        <v>400000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42</v>
      </c>
      <c r="E45" s="36"/>
      <c r="F45" s="47">
        <f>ROUNDDOWN(I45*L45,0)</f>
        <v>400000</v>
      </c>
      <c r="G45" s="41"/>
      <c r="H45" s="24" t="s">
        <v>0</v>
      </c>
      <c r="I45" s="53">
        <v>50000</v>
      </c>
      <c r="J45" s="23" t="s">
        <v>8</v>
      </c>
      <c r="K45" s="22" t="s">
        <v>1</v>
      </c>
      <c r="L45" s="53">
        <v>8</v>
      </c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26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3"/>
      <c r="E47" s="94"/>
      <c r="F47" s="95">
        <f>SUM(F48:F49)</f>
        <v>50000</v>
      </c>
      <c r="G47" s="41"/>
      <c r="H47" s="24"/>
      <c r="I47" s="23"/>
      <c r="J47" s="23"/>
      <c r="K47" s="22"/>
      <c r="L47" s="23"/>
      <c r="M47" s="22"/>
      <c r="N47" s="22"/>
      <c r="O47" s="23"/>
      <c r="P47" s="22"/>
      <c r="Q47" s="62"/>
    </row>
    <row r="48" spans="2:17" s="7" customFormat="1" ht="11.25" customHeight="1" x14ac:dyDescent="0.15">
      <c r="B48" s="60"/>
      <c r="C48" s="28"/>
      <c r="D48" s="55" t="s">
        <v>49</v>
      </c>
      <c r="E48" s="36"/>
      <c r="F48" s="47">
        <f>ROUNDDOWN(I48*L48,0)</f>
        <v>50000</v>
      </c>
      <c r="G48" s="41"/>
      <c r="H48" s="24" t="s">
        <v>0</v>
      </c>
      <c r="I48" s="53">
        <v>500</v>
      </c>
      <c r="J48" s="23" t="s">
        <v>8</v>
      </c>
      <c r="K48" s="22" t="s">
        <v>1</v>
      </c>
      <c r="L48" s="53">
        <v>100</v>
      </c>
      <c r="M48" s="22" t="s">
        <v>50</v>
      </c>
      <c r="N48" s="22"/>
      <c r="O48" s="53"/>
      <c r="P48" s="22"/>
      <c r="Q48" s="62"/>
    </row>
    <row r="49" spans="2:17" s="7" customFormat="1" ht="11.25" customHeight="1" x14ac:dyDescent="0.15">
      <c r="B49" s="60"/>
      <c r="C49" s="25"/>
      <c r="D49" s="26"/>
      <c r="E49" s="35"/>
      <c r="F49" s="50"/>
      <c r="G49" s="42"/>
      <c r="H49" s="44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6" customFormat="1" ht="11.25" customHeight="1" x14ac:dyDescent="0.15">
      <c r="B50" s="60"/>
      <c r="C50" s="92" t="s">
        <v>5</v>
      </c>
      <c r="D50" s="93"/>
      <c r="E50" s="94"/>
      <c r="F50" s="95">
        <f>SUM(F51:F53)</f>
        <v>1500000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6" customFormat="1" ht="11.25" customHeight="1" x14ac:dyDescent="0.15">
      <c r="B51" s="60"/>
      <c r="C51" s="21"/>
      <c r="D51" s="55" t="s">
        <v>26</v>
      </c>
      <c r="E51" s="34"/>
      <c r="F51" s="47">
        <v>1000000</v>
      </c>
      <c r="G51" s="41"/>
      <c r="H51" s="56" t="s">
        <v>15</v>
      </c>
      <c r="I51" s="53"/>
      <c r="J51" s="23"/>
      <c r="K51" s="22"/>
      <c r="L51" s="23"/>
      <c r="M51" s="22"/>
      <c r="N51" s="22"/>
      <c r="O51" s="23"/>
      <c r="P51" s="22"/>
      <c r="Q51" s="69"/>
    </row>
    <row r="52" spans="2:17" s="6" customFormat="1" ht="11.25" customHeight="1" x14ac:dyDescent="0.15">
      <c r="B52" s="60"/>
      <c r="C52" s="21"/>
      <c r="D52" s="55" t="s">
        <v>41</v>
      </c>
      <c r="E52" s="34"/>
      <c r="F52" s="47">
        <v>500000</v>
      </c>
      <c r="G52" s="41"/>
      <c r="H52" s="56" t="s">
        <v>16</v>
      </c>
      <c r="I52" s="53"/>
      <c r="J52" s="23"/>
      <c r="K52" s="22"/>
      <c r="L52" s="23"/>
      <c r="M52" s="22"/>
      <c r="N52" s="22"/>
      <c r="O52" s="23"/>
      <c r="P52" s="22"/>
      <c r="Q52" s="69"/>
    </row>
    <row r="53" spans="2:17" s="6" customFormat="1" ht="11.25" customHeight="1" x14ac:dyDescent="0.15">
      <c r="B53" s="60"/>
      <c r="C53" s="21"/>
      <c r="D53" s="22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6" customFormat="1" ht="11.25" customHeight="1" x14ac:dyDescent="0.15">
      <c r="B54" s="60"/>
      <c r="C54" s="92" t="s">
        <v>6</v>
      </c>
      <c r="D54" s="93"/>
      <c r="E54" s="94"/>
      <c r="F54" s="95">
        <f>SUM(F55:F58)</f>
        <v>206000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6" customFormat="1" ht="11.25" customHeight="1" x14ac:dyDescent="0.15">
      <c r="B55" s="60"/>
      <c r="C55" s="21"/>
      <c r="D55" s="55" t="s">
        <v>27</v>
      </c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 t="s">
        <v>23</v>
      </c>
      <c r="F56" s="47">
        <f>ROUNDDOWN(I56*L56*O56,0)</f>
        <v>6000</v>
      </c>
      <c r="G56" s="41"/>
      <c r="H56" s="24" t="s">
        <v>0</v>
      </c>
      <c r="I56" s="53">
        <v>200</v>
      </c>
      <c r="J56" s="23" t="s">
        <v>8</v>
      </c>
      <c r="K56" s="22" t="s">
        <v>1</v>
      </c>
      <c r="L56" s="53">
        <v>10</v>
      </c>
      <c r="M56" s="22" t="s">
        <v>64</v>
      </c>
      <c r="N56" s="22" t="s">
        <v>1</v>
      </c>
      <c r="O56" s="53">
        <v>3</v>
      </c>
      <c r="P56" s="22" t="s">
        <v>10</v>
      </c>
      <c r="Q56" s="69"/>
    </row>
    <row r="57" spans="2:17" s="6" customFormat="1" ht="11.25" customHeight="1" x14ac:dyDescent="0.15">
      <c r="B57" s="60"/>
      <c r="C57" s="21"/>
      <c r="D57" s="55" t="s">
        <v>66</v>
      </c>
      <c r="E57" s="55"/>
      <c r="F57" s="47">
        <f>ROUNDDOWN(I57*L57,0)</f>
        <v>200000</v>
      </c>
      <c r="G57" s="41"/>
      <c r="H57" s="24" t="s">
        <v>0</v>
      </c>
      <c r="I57" s="53">
        <v>500</v>
      </c>
      <c r="J57" s="23" t="s">
        <v>8</v>
      </c>
      <c r="K57" s="22" t="s">
        <v>1</v>
      </c>
      <c r="L57" s="53">
        <v>400</v>
      </c>
      <c r="M57" s="22" t="s">
        <v>64</v>
      </c>
      <c r="N57" s="22"/>
      <c r="O57" s="53"/>
      <c r="P57" s="22"/>
      <c r="Q57" s="69"/>
    </row>
    <row r="58" spans="2:17" s="6" customFormat="1" ht="11.25" customHeight="1" x14ac:dyDescent="0.15">
      <c r="B58" s="60"/>
      <c r="C58" s="21"/>
      <c r="D58" s="22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6" customFormat="1" ht="11.25" customHeight="1" x14ac:dyDescent="0.15">
      <c r="B59" s="60"/>
      <c r="C59" s="92" t="s">
        <v>34</v>
      </c>
      <c r="D59" s="93"/>
      <c r="E59" s="94"/>
      <c r="F59" s="95">
        <f>SUM(F60:F61)</f>
        <v>400000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 t="s">
        <v>28</v>
      </c>
      <c r="E60" s="34"/>
      <c r="F60" s="47">
        <f>ROUNDDOWN(I60*L60,0)</f>
        <v>400000</v>
      </c>
      <c r="G60" s="41"/>
      <c r="H60" s="24" t="s">
        <v>0</v>
      </c>
      <c r="I60" s="53">
        <v>2000</v>
      </c>
      <c r="J60" s="23" t="s">
        <v>8</v>
      </c>
      <c r="K60" s="22" t="s">
        <v>1</v>
      </c>
      <c r="L60" s="53">
        <v>200</v>
      </c>
      <c r="M60" s="22" t="s">
        <v>2</v>
      </c>
      <c r="N60" s="22"/>
      <c r="O60" s="23"/>
      <c r="P60" s="22"/>
      <c r="Q60" s="62"/>
    </row>
    <row r="61" spans="2:17" s="6" customFormat="1" ht="11.25" customHeight="1" x14ac:dyDescent="0.15">
      <c r="B61" s="60"/>
      <c r="C61" s="21"/>
      <c r="D61" s="22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6" customFormat="1" ht="11.25" customHeight="1" x14ac:dyDescent="0.15">
      <c r="B62" s="60"/>
      <c r="C62" s="92" t="s">
        <v>7</v>
      </c>
      <c r="D62" s="93"/>
      <c r="E62" s="94"/>
      <c r="F62" s="95">
        <f>SUM(F63:F66)</f>
        <v>35000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6" customFormat="1" ht="11.25" customHeight="1" x14ac:dyDescent="0.15">
      <c r="B63" s="60"/>
      <c r="C63" s="21"/>
      <c r="D63" s="55" t="s">
        <v>35</v>
      </c>
      <c r="E63" s="34"/>
      <c r="F63" s="47">
        <v>5000</v>
      </c>
      <c r="G63" s="41"/>
      <c r="H63" s="55" t="s">
        <v>39</v>
      </c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0"/>
      <c r="C64" s="21"/>
      <c r="D64" s="55" t="s">
        <v>36</v>
      </c>
      <c r="E64" s="34"/>
      <c r="F64" s="47">
        <v>20000</v>
      </c>
      <c r="G64" s="41"/>
      <c r="H64" s="55" t="s">
        <v>40</v>
      </c>
      <c r="I64" s="23"/>
      <c r="J64" s="23"/>
      <c r="K64" s="22"/>
      <c r="L64" s="23"/>
      <c r="M64" s="22"/>
      <c r="N64" s="22"/>
      <c r="O64" s="23"/>
      <c r="P64" s="22"/>
      <c r="Q64" s="69"/>
    </row>
    <row r="65" spans="2:17" s="7" customFormat="1" ht="11.25" customHeight="1" x14ac:dyDescent="0.15">
      <c r="B65" s="60"/>
      <c r="C65" s="21"/>
      <c r="D65" s="55" t="s">
        <v>37</v>
      </c>
      <c r="E65" s="34"/>
      <c r="F65" s="47">
        <v>10000</v>
      </c>
      <c r="G65" s="41"/>
      <c r="H65" s="55" t="s">
        <v>38</v>
      </c>
      <c r="I65" s="23"/>
      <c r="J65" s="23"/>
      <c r="K65" s="22"/>
      <c r="L65" s="23"/>
      <c r="M65" s="22"/>
      <c r="N65" s="22"/>
      <c r="O65" s="23"/>
      <c r="P65" s="22"/>
      <c r="Q65" s="69"/>
    </row>
    <row r="66" spans="2:17" s="6" customFormat="1" ht="11.25" customHeight="1" x14ac:dyDescent="0.15">
      <c r="B66" s="63"/>
      <c r="C66" s="25"/>
      <c r="D66" s="26"/>
      <c r="E66" s="35"/>
      <c r="F66" s="50"/>
      <c r="G66" s="42"/>
      <c r="H66" s="19"/>
      <c r="I66" s="27"/>
      <c r="J66" s="27"/>
      <c r="K66" s="26"/>
      <c r="L66" s="27"/>
      <c r="M66" s="26"/>
      <c r="N66" s="26"/>
      <c r="O66" s="27"/>
      <c r="P66" s="26"/>
      <c r="Q66" s="70"/>
    </row>
    <row r="67" spans="2:17" s="6" customFormat="1" ht="11.25" customHeight="1" x14ac:dyDescent="0.15">
      <c r="B67" s="58"/>
      <c r="C67" s="28"/>
      <c r="D67" s="29"/>
      <c r="E67" s="36"/>
      <c r="F67" s="51"/>
      <c r="G67" s="43"/>
      <c r="H67" s="20"/>
      <c r="I67" s="30"/>
      <c r="J67" s="30"/>
      <c r="K67" s="29"/>
      <c r="L67" s="30"/>
      <c r="M67" s="29"/>
      <c r="N67" s="29"/>
      <c r="O67" s="30"/>
      <c r="P67" s="29"/>
      <c r="Q67" s="65"/>
    </row>
    <row r="68" spans="2:17" ht="11.25" customHeight="1" x14ac:dyDescent="0.15">
      <c r="B68" s="98" t="s">
        <v>54</v>
      </c>
      <c r="C68" s="13"/>
      <c r="D68" s="14"/>
      <c r="E68" s="32"/>
      <c r="F68" s="46">
        <f>SUM(F69:F72)</f>
        <v>7000000</v>
      </c>
      <c r="G68" s="39"/>
      <c r="H68" s="16"/>
      <c r="I68" s="15"/>
      <c r="J68" s="15"/>
      <c r="K68" s="14"/>
      <c r="L68" s="15"/>
      <c r="M68" s="14"/>
      <c r="N68" s="14"/>
      <c r="O68" s="15"/>
      <c r="P68" s="14"/>
      <c r="Q68" s="61"/>
    </row>
    <row r="69" spans="2:17" s="7" customFormat="1" ht="11.25" customHeight="1" x14ac:dyDescent="0.15">
      <c r="B69" s="98"/>
      <c r="C69" s="21"/>
      <c r="D69" s="22"/>
      <c r="E69" s="34"/>
      <c r="F69" s="47"/>
      <c r="G69" s="41"/>
      <c r="H69" s="24"/>
      <c r="I69" s="23"/>
      <c r="J69" s="23"/>
      <c r="K69" s="22"/>
      <c r="L69" s="23"/>
      <c r="M69" s="22"/>
      <c r="N69" s="22"/>
      <c r="O69" s="23"/>
      <c r="P69" s="22"/>
      <c r="Q69" s="62"/>
    </row>
    <row r="70" spans="2:17" s="7" customFormat="1" ht="11.25" customHeight="1" x14ac:dyDescent="0.15">
      <c r="B70" s="98"/>
      <c r="C70" s="21"/>
      <c r="D70" s="22"/>
      <c r="E70" s="55" t="s">
        <v>31</v>
      </c>
      <c r="F70" s="47">
        <v>5000000</v>
      </c>
      <c r="G70" s="41"/>
      <c r="H70" s="55" t="s">
        <v>30</v>
      </c>
      <c r="I70" s="23"/>
      <c r="J70" s="23"/>
      <c r="K70" s="22"/>
      <c r="L70" s="23"/>
      <c r="M70" s="22"/>
      <c r="N70" s="22"/>
      <c r="O70" s="23"/>
      <c r="P70" s="22"/>
      <c r="Q70" s="69"/>
    </row>
    <row r="71" spans="2:17" s="7" customFormat="1" ht="11.25" customHeight="1" x14ac:dyDescent="0.15">
      <c r="B71" s="60"/>
      <c r="C71" s="21"/>
      <c r="D71" s="22"/>
      <c r="E71" s="55" t="s">
        <v>32</v>
      </c>
      <c r="F71" s="47">
        <v>2000000</v>
      </c>
      <c r="G71" s="41"/>
      <c r="H71" s="55" t="s">
        <v>47</v>
      </c>
      <c r="I71" s="23"/>
      <c r="J71" s="23"/>
      <c r="K71" s="22"/>
      <c r="L71" s="23"/>
      <c r="M71" s="22"/>
      <c r="N71" s="22"/>
      <c r="O71" s="23"/>
      <c r="P71" s="22"/>
      <c r="Q71" s="69"/>
    </row>
    <row r="72" spans="2:17" s="7" customFormat="1" ht="11.25" customHeight="1" x14ac:dyDescent="0.15">
      <c r="B72" s="63"/>
      <c r="C72" s="25"/>
      <c r="D72" s="26"/>
      <c r="E72" s="35"/>
      <c r="F72" s="50"/>
      <c r="G72" s="42"/>
      <c r="H72" s="19"/>
      <c r="I72" s="27"/>
      <c r="J72" s="27"/>
      <c r="K72" s="26"/>
      <c r="L72" s="27"/>
      <c r="M72" s="26"/>
      <c r="N72" s="26"/>
      <c r="O72" s="27"/>
      <c r="P72" s="26"/>
      <c r="Q72" s="68"/>
    </row>
    <row r="73" spans="2:17" ht="24" customHeight="1" thickBot="1" x14ac:dyDescent="0.2">
      <c r="B73" s="72" t="s">
        <v>62</v>
      </c>
      <c r="C73" s="73"/>
      <c r="D73" s="73"/>
      <c r="E73" s="74"/>
      <c r="F73" s="75">
        <f>F9+F18+F68</f>
        <v>15268526</v>
      </c>
      <c r="G73" s="76"/>
      <c r="H73" s="77" t="s">
        <v>55</v>
      </c>
      <c r="I73" s="78"/>
      <c r="J73" s="78"/>
      <c r="K73" s="73"/>
      <c r="L73" s="78"/>
      <c r="M73" s="73"/>
      <c r="N73" s="73"/>
      <c r="O73" s="78"/>
      <c r="P73" s="73"/>
      <c r="Q73" s="79"/>
    </row>
  </sheetData>
  <mergeCells count="7">
    <mergeCell ref="B68:B70"/>
    <mergeCell ref="B2:Q2"/>
    <mergeCell ref="G7:Q7"/>
    <mergeCell ref="B3:Q3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2020-05-26T05:40:35Z</cp:lastPrinted>
  <dcterms:created xsi:type="dcterms:W3CDTF">2012-02-03T11:45:50Z</dcterms:created>
  <dcterms:modified xsi:type="dcterms:W3CDTF">2020-05-26T10:41:59Z</dcterms:modified>
</cp:coreProperties>
</file>